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Scabec\Desktop\"/>
    </mc:Choice>
  </mc:AlternateContent>
  <xr:revisionPtr revIDLastSave="0" documentId="8_{1EE0C1BC-813B-405D-B67B-E66F6B07E505}" xr6:coauthVersionLast="47" xr6:coauthVersionMax="47" xr10:uidLastSave="{00000000-0000-0000-0000-000000000000}"/>
  <bookViews>
    <workbookView xWindow="-120" yWindow="-120" windowWidth="24240" windowHeight="13140" activeTab="1" xr2:uid="{6BC14E0D-88CE-487A-AAF0-B52741FA9F04}"/>
  </bookViews>
  <sheets>
    <sheet name="2018" sheetId="2" r:id="rId1"/>
    <sheet name="2019" sheetId="3" r:id="rId2"/>
    <sheet name="2020" sheetId="4" r:id="rId3"/>
    <sheet name="2021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8" i="4" l="1"/>
  <c r="F277" i="4"/>
  <c r="F276" i="4"/>
  <c r="F232" i="4"/>
  <c r="F230" i="4"/>
  <c r="F226" i="4"/>
  <c r="F217" i="4"/>
  <c r="F59" i="4"/>
  <c r="F327" i="3"/>
  <c r="F175" i="3"/>
  <c r="F87" i="3"/>
  <c r="F277" i="2"/>
  <c r="F239" i="2"/>
  <c r="F206" i="2"/>
  <c r="F205" i="2"/>
  <c r="F200" i="2"/>
  <c r="F135" i="2"/>
  <c r="F123" i="2"/>
  <c r="F100" i="2"/>
  <c r="F91" i="2"/>
  <c r="F89" i="2"/>
  <c r="F88" i="2"/>
  <c r="F41" i="2"/>
</calcChain>
</file>

<file path=xl/sharedStrings.xml><?xml version="1.0" encoding="utf-8"?>
<sst xmlns="http://schemas.openxmlformats.org/spreadsheetml/2006/main" count="6287" uniqueCount="2656">
  <si>
    <t>STAZIONE APPALTANTE</t>
  </si>
  <si>
    <t>AGGIUDICATARIO</t>
  </si>
  <si>
    <t>PROCEDURA DI AFFIDAMENTO</t>
  </si>
  <si>
    <t>CIG</t>
  </si>
  <si>
    <t>DESCRIZIONE SERVIZIO/FORNITORE</t>
  </si>
  <si>
    <t>TOTALE AFFIDATO</t>
  </si>
  <si>
    <t>SCABEC SPA</t>
  </si>
  <si>
    <t>FONDAZIONE CIVES - MAV</t>
  </si>
  <si>
    <t>ZA52448200</t>
  </si>
  <si>
    <t>NOLEGGIO IMPIANTO DI ILLUMINAZIONE</t>
  </si>
  <si>
    <t>art. 36 dlgs 50/2016</t>
  </si>
  <si>
    <t>EICONADV</t>
  </si>
  <si>
    <t>ZD424587B5</t>
  </si>
  <si>
    <t>SPAZI PUBBLICITARI</t>
  </si>
  <si>
    <t>SOCIETA' COOPERATIVA CULTURE</t>
  </si>
  <si>
    <t>ZE3244820B</t>
  </si>
  <si>
    <t>SERVIZIO DI VISITA GUIDATA</t>
  </si>
  <si>
    <t>SICOMUNICAZIONE SRL</t>
  </si>
  <si>
    <t>Z6824588FE</t>
  </si>
  <si>
    <t>SERVIZIO DI RIPRESE AUDIO/VIDEO</t>
  </si>
  <si>
    <t>BOSSO VOLANTINAGGIO</t>
  </si>
  <si>
    <t>Z702464E43</t>
  </si>
  <si>
    <t>SERVIZIO VOLANTINAGGIO</t>
  </si>
  <si>
    <t>ARTIGRAFICHEBOCCIA SPA</t>
  </si>
  <si>
    <t>ZA22474226</t>
  </si>
  <si>
    <t>PRODUZIONE MATERIALE PROMOZIONALE</t>
  </si>
  <si>
    <t>DITTA DE FILIPPIS MARIA</t>
  </si>
  <si>
    <t>ZB92474277</t>
  </si>
  <si>
    <t>IGPDECAUX SPA</t>
  </si>
  <si>
    <t>Z582458995</t>
  </si>
  <si>
    <t>SERVIZIO DI PUBBLICITA'</t>
  </si>
  <si>
    <t>MEDIA XL SRL</t>
  </si>
  <si>
    <t>Z3C24078B8</t>
  </si>
  <si>
    <t>SERVIZIO DI SPAZI PUBBLICITARI</t>
  </si>
  <si>
    <t>IGP DECAUX SPA</t>
  </si>
  <si>
    <t>IT BUSINESS CONSULTANT SRL</t>
  </si>
  <si>
    <t>Z8E2499DA1</t>
  </si>
  <si>
    <t>SPM SRL</t>
  </si>
  <si>
    <t>ZEC24DF749</t>
  </si>
  <si>
    <t>SERVIZIO DI AFFISSIONE</t>
  </si>
  <si>
    <t>INNOVAWAY</t>
  </si>
  <si>
    <t>6902267AE8</t>
  </si>
  <si>
    <t>SERVZIO DI INFOPOINT</t>
  </si>
  <si>
    <t>CIVITA Opera Laboratori Fiorentini</t>
  </si>
  <si>
    <t>Z8F249225C</t>
  </si>
  <si>
    <t>CONTRATTO SERVIZIO DI BIGLIETTERIA</t>
  </si>
  <si>
    <t>PROGETTO SONORA</t>
  </si>
  <si>
    <t>Z3824CA77E</t>
  </si>
  <si>
    <t>EVENTI MUSICALI</t>
  </si>
  <si>
    <t>LEONARDO SRL</t>
  </si>
  <si>
    <t>Z122458762</t>
  </si>
  <si>
    <t>FORNITURA MATERIALE PROMOZIONALE</t>
  </si>
  <si>
    <t>WELLIT03 SRL</t>
  </si>
  <si>
    <t>Z58248789F</t>
  </si>
  <si>
    <t>SERVIZIO SPAZI PUBBLICITARI</t>
  </si>
  <si>
    <t>RADIO COSTIERA AMALFITANA SNC</t>
  </si>
  <si>
    <t>ZDB24878A2</t>
  </si>
  <si>
    <t>SERVIZI SPAZI PUBBLICITARI</t>
  </si>
  <si>
    <t>SIRENUM LAND SRLS</t>
  </si>
  <si>
    <t>Z8B24878A4</t>
  </si>
  <si>
    <t>TECNOSERVICE SOC COOP.</t>
  </si>
  <si>
    <t>Z87248CDD8</t>
  </si>
  <si>
    <t>VILLA ROMANA -SOPRINTENDENZA SALERNO</t>
  </si>
  <si>
    <t>PERSONALE CONTO TERZI</t>
  </si>
  <si>
    <t>GUSTA MINORI CORPORATION</t>
  </si>
  <si>
    <t>CONVENZIONE</t>
  </si>
  <si>
    <t>art. 63 comma 2 lettera b dlgs 50/2016</t>
  </si>
  <si>
    <t>LE NUVOLE</t>
  </si>
  <si>
    <t>ZF32B31C69</t>
  </si>
  <si>
    <t>PRESTAZIONI ARTISTICHE</t>
  </si>
  <si>
    <t>VINCENZO MINOPOLI</t>
  </si>
  <si>
    <t>PULIZIA</t>
  </si>
  <si>
    <t>6902267AEB</t>
  </si>
  <si>
    <t>INFO E PRENOTAZIONE</t>
  </si>
  <si>
    <t>METAIA</t>
  </si>
  <si>
    <t>Z9D2538152</t>
  </si>
  <si>
    <t>GUIDE TURISTICHE</t>
  </si>
  <si>
    <t>PARCO ARC. DI POMPEI</t>
  </si>
  <si>
    <t>PERSONALE IN CONTO TERZI</t>
  </si>
  <si>
    <t>CLEAR CHANNEL JOLLY SPA</t>
  </si>
  <si>
    <t>ZB42437383</t>
  </si>
  <si>
    <t>SERVIZIO D'AFFISSIONE MANIFESTI</t>
  </si>
  <si>
    <t>MY POWER</t>
  </si>
  <si>
    <t>ZC624E8BE1</t>
  </si>
  <si>
    <t>SERVIZIO DI NOLEGGIO AUDIO LUCI</t>
  </si>
  <si>
    <t>NDV MEDIA SRLS</t>
  </si>
  <si>
    <t>Z2124EABE2</t>
  </si>
  <si>
    <t>CYTEC</t>
  </si>
  <si>
    <t>MANUTENZIONE E CONDUZIONE IMPIANTI</t>
  </si>
  <si>
    <t>FOUR FLIES RECORDS</t>
  </si>
  <si>
    <t>Z7C25A6404</t>
  </si>
  <si>
    <t>SERVIZIO DI ANIMAZIONE</t>
  </si>
  <si>
    <t>ARTE'M PRISMI</t>
  </si>
  <si>
    <t>BAR BOOKSHOP</t>
  </si>
  <si>
    <t>ASSOCIAZIONE TERRA</t>
  </si>
  <si>
    <t>Z892DCD194</t>
  </si>
  <si>
    <t>REALIZZAZIONE EVENTO ALBERTAZZI PER SEMPRE</t>
  </si>
  <si>
    <t>Z86245893C</t>
  </si>
  <si>
    <t>PRODUZIONE DI MATERIALE A STAMPA</t>
  </si>
  <si>
    <t>ASSOCIAZIONE ALESSANDRO SCARLATTI</t>
  </si>
  <si>
    <t>ZA1252AGC</t>
  </si>
  <si>
    <t>COSMO ITALY SRL</t>
  </si>
  <si>
    <t>ZE9245887</t>
  </si>
  <si>
    <t>SERVIZIO DI  ALLESTIMENTO PULIZIA E VIGILANZA</t>
  </si>
  <si>
    <t>ASS.DUNA DI SALE</t>
  </si>
  <si>
    <t>83850233EO</t>
  </si>
  <si>
    <t>ORGANIZZAZIONE FESTIVAL SALERNO LETTERATURA</t>
  </si>
  <si>
    <t>GRAFICA METELLIANA SPA</t>
  </si>
  <si>
    <t>Z0923AB12C</t>
  </si>
  <si>
    <t>FORNITURA MATERIALI A STAMPA</t>
  </si>
  <si>
    <t>PURA CULTURA</t>
  </si>
  <si>
    <t>Z7224C38A5</t>
  </si>
  <si>
    <t>VIDEO INFORMAZIONI SCARL</t>
  </si>
  <si>
    <t>ZAD24E35B9</t>
  </si>
  <si>
    <t>SERVIZIO DI RIPRESE VIDEO</t>
  </si>
  <si>
    <t>Z5E23E7555</t>
  </si>
  <si>
    <t>SERVIZIO DI AFFISSIONI</t>
  </si>
  <si>
    <t>Z8923E7528</t>
  </si>
  <si>
    <t>CENTRO COPIE S.LUCIA</t>
  </si>
  <si>
    <t>Z3E23E63E2</t>
  </si>
  <si>
    <t>SALERNO SOLIDALE S.P.A.</t>
  </si>
  <si>
    <t>ZE123EC3C8</t>
  </si>
  <si>
    <t>Z0423F8D05</t>
  </si>
  <si>
    <t>GM PRODUZIONI SRL</t>
  </si>
  <si>
    <t>Z1B23F8D56</t>
  </si>
  <si>
    <t>SERVIZIO SOCIAL NETWORK</t>
  </si>
  <si>
    <t>SANTARPINO SRL</t>
  </si>
  <si>
    <t>Z552407898</t>
  </si>
  <si>
    <t>NOLEGGIO DI PIANOFORTE</t>
  </si>
  <si>
    <t>MAIONE ILLUMINA SRL</t>
  </si>
  <si>
    <t>Z23241D8D5</t>
  </si>
  <si>
    <t>FORNITURA 8 ARCHI CON PANNELLI</t>
  </si>
  <si>
    <t>TAILORSAN</t>
  </si>
  <si>
    <t>ZB1241D8DE</t>
  </si>
  <si>
    <t>FORNITURA MATERIALI BAGNO</t>
  </si>
  <si>
    <t>UNIVERSAL MUSIC</t>
  </si>
  <si>
    <t>Z52241D8C1</t>
  </si>
  <si>
    <t>LICENZA DIRITTI EDITORIALI</t>
  </si>
  <si>
    <t>CITY SITHTSEEING</t>
  </si>
  <si>
    <t>ZI7242521E</t>
  </si>
  <si>
    <t>SERVIZIO DI NOLEGGIO BUS</t>
  </si>
  <si>
    <t>ACQUA SERVICE SRL</t>
  </si>
  <si>
    <t>Z7F242AFD7</t>
  </si>
  <si>
    <t>SERVIZIO ACQUA SERVICE</t>
  </si>
  <si>
    <t>ENOLAB SRL</t>
  </si>
  <si>
    <t>Z68241D8CD</t>
  </si>
  <si>
    <t>SERVIZIO DI NOLEGGIO ESTINTORE</t>
  </si>
  <si>
    <t>ASS.CREO VALORE AGGIUNTO</t>
  </si>
  <si>
    <t>Z2E241D8DB</t>
  </si>
  <si>
    <t>SERVIZIO DI ACCOGLIENZA</t>
  </si>
  <si>
    <t>ASS. EUROPEA S.LEONARDO</t>
  </si>
  <si>
    <t>Z0D241D8C8</t>
  </si>
  <si>
    <t>PRESIDIO AMBULANZA</t>
  </si>
  <si>
    <t>ATC AZIENDA TRASPORTI SRL</t>
  </si>
  <si>
    <t>SERVIZIO TRANSFER</t>
  </si>
  <si>
    <t>CLEAR CHANNEL JOLLI</t>
  </si>
  <si>
    <t>Z432437373</t>
  </si>
  <si>
    <t>SERVIZIO D'AFFISSIONI MANIFESTI</t>
  </si>
  <si>
    <t>FACILITY COMPANI SRLS</t>
  </si>
  <si>
    <t>SERVIZIO DI PULIZIA</t>
  </si>
  <si>
    <t>Z3223EC2B2</t>
  </si>
  <si>
    <t>TRASPORTI</t>
  </si>
  <si>
    <t>COME ON WEB SRL</t>
  </si>
  <si>
    <t>SERVIZIO DI BIGLIETTERIA</t>
  </si>
  <si>
    <t>A.SICA SRL</t>
  </si>
  <si>
    <t>ZC72458820</t>
  </si>
  <si>
    <t>ENTE AUTONOMO VOLTURNO</t>
  </si>
  <si>
    <t>Z3D24DEF56</t>
  </si>
  <si>
    <t>SERVIZIO DI ACCOMPAGNAMENTO</t>
  </si>
  <si>
    <t>ASS.NAZIONALE CARABINIERI</t>
  </si>
  <si>
    <t>ZDA2458953</t>
  </si>
  <si>
    <t>SERVIZIO DI VIGILANZA</t>
  </si>
  <si>
    <t>SO.BRA SRL</t>
  </si>
  <si>
    <t>ZF72464E5F</t>
  </si>
  <si>
    <t>FORNITURA BOTTIGLIE DI ACQUA</t>
  </si>
  <si>
    <t>Z612474247</t>
  </si>
  <si>
    <t>GESTSHOW SRLS</t>
  </si>
  <si>
    <t>SERVIZIO DI NOLEGGIO CAMERINI</t>
  </si>
  <si>
    <t>NASTA IMPIANTI SNC</t>
  </si>
  <si>
    <t>Z1324878A7</t>
  </si>
  <si>
    <t>SERVIZIO NOLEGGIO LUCI</t>
  </si>
  <si>
    <t xml:space="preserve">3D SOUNDLMAGE </t>
  </si>
  <si>
    <t>ZE624878A8</t>
  </si>
  <si>
    <t>SERVIZIO DI NOLEGGIO LUCI</t>
  </si>
  <si>
    <t>COSTRUZIONI GENERALI ESSERE SRL</t>
  </si>
  <si>
    <t>ZAE23CFEC9</t>
  </si>
  <si>
    <t>SERVIZIO RIPOSIZIONAMENTO PLATEA</t>
  </si>
  <si>
    <t>NOOR SRL</t>
  </si>
  <si>
    <t>Z8223BEA33</t>
  </si>
  <si>
    <t>REALIZZAZIONE VIDEO SPOT</t>
  </si>
  <si>
    <t>Z45248DF5A</t>
  </si>
  <si>
    <t>GRAND HOTEL SALERNO</t>
  </si>
  <si>
    <t>PRENOTAZIONE CAMERA</t>
  </si>
  <si>
    <t>Z492499DA9</t>
  </si>
  <si>
    <t>GEST SHOW SRL</t>
  </si>
  <si>
    <t>SERVIZIO ASSISTENZA DI SALA</t>
  </si>
  <si>
    <t>Z3524B11C0</t>
  </si>
  <si>
    <t>NOLEGGIO GRUPPO ELETTROGENO</t>
  </si>
  <si>
    <t>SERVIZIO VIDEO</t>
  </si>
  <si>
    <t>MAESTRO KAUFFMANN</t>
  </si>
  <si>
    <t>ARTISTA</t>
  </si>
  <si>
    <t>WORLD ENTERTAINMENT SPA</t>
  </si>
  <si>
    <t>MAESTRIO BRUNO CANINO</t>
  </si>
  <si>
    <t>MAESTRO UTO UGHI</t>
  </si>
  <si>
    <t>MARIA AGRESTA</t>
  </si>
  <si>
    <t>MAESTRO STELLARIO FAGONE</t>
  </si>
  <si>
    <t>NOLEGGIO PALCO E PLATEA</t>
  </si>
  <si>
    <t>PROCEDURA RISTRETTA</t>
  </si>
  <si>
    <t>EMMEDUE SRL</t>
  </si>
  <si>
    <t>Z5B23D4B71</t>
  </si>
  <si>
    <t>STRUTTURE SCENOGRAFICHE</t>
  </si>
  <si>
    <t>IMPIANTO AUDIO LUCI</t>
  </si>
  <si>
    <t>FONDAZIONE TEATRO SAN CARLO</t>
  </si>
  <si>
    <t>REALIZZAZIONE RASSEGNA EVENTI</t>
  </si>
  <si>
    <t xml:space="preserve">TEN EVENTS </t>
  </si>
  <si>
    <t>ZB423EBF7</t>
  </si>
  <si>
    <t>ASS.EUROPA IMPRESA MUSICA</t>
  </si>
  <si>
    <t>ZEC269EABF</t>
  </si>
  <si>
    <t>RECITAL LIRICO</t>
  </si>
  <si>
    <t>Z5524ABE36</t>
  </si>
  <si>
    <t>VIGILI DEL FUOCO</t>
  </si>
  <si>
    <t>REGGIA DI CASERTA</t>
  </si>
  <si>
    <t>FONDAZIONE BIAGIO AGNES</t>
  </si>
  <si>
    <t>7673725E2F</t>
  </si>
  <si>
    <t>CONTRATTO</t>
  </si>
  <si>
    <t>SALERNO SOLIDALE SPA</t>
  </si>
  <si>
    <t>Z2A24AEE6E</t>
  </si>
  <si>
    <t>SERVIZIO DI AFFISSIONI PROMOZIONALI</t>
  </si>
  <si>
    <t>PIEMME SPA</t>
  </si>
  <si>
    <t>Z0124967F0</t>
  </si>
  <si>
    <t xml:space="preserve"> SPAZIO PUBBLICITARIO MATTINO/NAZIONALE</t>
  </si>
  <si>
    <t>A.MANZONI SPA</t>
  </si>
  <si>
    <t>ZAF2499DB3</t>
  </si>
  <si>
    <t>Z96249F807</t>
  </si>
  <si>
    <t xml:space="preserve">SERVIZIO AFFISSIONI </t>
  </si>
  <si>
    <t>CENTRO GRAFICO TANAGRO SNC</t>
  </si>
  <si>
    <t>Z9D249F7F4</t>
  </si>
  <si>
    <t>POLIDESIGN</t>
  </si>
  <si>
    <t>Z90249F764</t>
  </si>
  <si>
    <t>RIPRODUZIONE PORTA MEDIEVALE</t>
  </si>
  <si>
    <t>MUSIC ZONE</t>
  </si>
  <si>
    <t>Z2724DEE4F</t>
  </si>
  <si>
    <t>SERVIZIO AUDIO LUCI</t>
  </si>
  <si>
    <t xml:space="preserve">GM PRODUZIONI </t>
  </si>
  <si>
    <t>Z9524A57D8</t>
  </si>
  <si>
    <t>SERVIZIO VIDEO/FOTO</t>
  </si>
  <si>
    <t>OMNIA SERVIZI SRL</t>
  </si>
  <si>
    <t>ZA024DEC9B</t>
  </si>
  <si>
    <t>SERVIZIO MONTAGGIO TRANSENNE</t>
  </si>
  <si>
    <t>ELETTROMECCANICA D'ONZA</t>
  </si>
  <si>
    <t>Z5724DA4FT</t>
  </si>
  <si>
    <t>SERVIZIO DI NOLEGGIO GRUPPO ELETTROGENO</t>
  </si>
  <si>
    <t>SINTESI SCARL</t>
  </si>
  <si>
    <t>Z7D269E557</t>
  </si>
  <si>
    <t>SERVIZIO PROGETTAZIONE GRAFICA</t>
  </si>
  <si>
    <t>TROMBONIERI SENATORE</t>
  </si>
  <si>
    <t>ZAF24A4E2F</t>
  </si>
  <si>
    <t>CONTRATTO NOLEGGIO PALCO E PLATEA</t>
  </si>
  <si>
    <t>CASTELLO SRL</t>
  </si>
  <si>
    <t>Z7A24855AA</t>
  </si>
  <si>
    <t>APPARATO SCENOGRAFICO</t>
  </si>
  <si>
    <t>Z9E24078A9</t>
  </si>
  <si>
    <t>INFO POINT</t>
  </si>
  <si>
    <t>EICON ADV SRLS</t>
  </si>
  <si>
    <t>SERVIZIO SPAZI PUBBLICITARI MEDMAR NAVI</t>
  </si>
  <si>
    <t>ZB22458859</t>
  </si>
  <si>
    <t>SERVIZIO DI TIPOGRAFIA/ALLESTIMENTO</t>
  </si>
  <si>
    <t>MILAGRO TRAVEL SRL</t>
  </si>
  <si>
    <t>Z9A24EC3AC</t>
  </si>
  <si>
    <t>PRENOTAZIONE CAMERE ALBERGO</t>
  </si>
  <si>
    <t>BANFI ELETTRONICA S.A.S</t>
  </si>
  <si>
    <t>ZC72464E2E</t>
  </si>
  <si>
    <t>SERVIZIO NOLEGGIO INSTALLAZIONE IMPIANTI</t>
  </si>
  <si>
    <t>ARTS MIGRANTS</t>
  </si>
  <si>
    <t>Z022467735</t>
  </si>
  <si>
    <t>GRUPPO MUSICALE</t>
  </si>
  <si>
    <t>STRADA DEI VINI</t>
  </si>
  <si>
    <t>DEGUSTAZIONE VINI LOCALI TIPICI</t>
  </si>
  <si>
    <t>POINTEL COMMUNICATION</t>
  </si>
  <si>
    <t>Z7524A5710</t>
  </si>
  <si>
    <t>SERVIZIO VIDEO PROMOZIONALE</t>
  </si>
  <si>
    <t>ECCELOGO</t>
  </si>
  <si>
    <t>ZBD24CB3CF</t>
  </si>
  <si>
    <t>SERVIZIO DI STAMPA E AFFISSIONE</t>
  </si>
  <si>
    <t>HOTEL VILLA ANGELICA</t>
  </si>
  <si>
    <t>Z6A2487892</t>
  </si>
  <si>
    <t>Z44269E0C3</t>
  </si>
  <si>
    <t>Ass.Archivio Fotografico Parisio Onlus (Fittipaldi)</t>
  </si>
  <si>
    <t>ARCHIVIO FOTOGRAFICO PARISIO</t>
  </si>
  <si>
    <t>ENTE AUTONOMO VOLTURNO SRL</t>
  </si>
  <si>
    <t>Z4A249F727</t>
  </si>
  <si>
    <t>SERVIZI MANIFESTI PUBBLICITARI</t>
  </si>
  <si>
    <t xml:space="preserve">COMUNE DI SALERNO </t>
  </si>
  <si>
    <t>AFFISSIONI</t>
  </si>
  <si>
    <t>Z482421F98</t>
  </si>
  <si>
    <t xml:space="preserve">FORNITURA MATERIALI A STAMPA </t>
  </si>
  <si>
    <t>ITDEIS GROUP SRL</t>
  </si>
  <si>
    <t>Z942424D92</t>
  </si>
  <si>
    <t>SI COMUNICAZIONE SRL</t>
  </si>
  <si>
    <t>ZD92439504</t>
  </si>
  <si>
    <t xml:space="preserve">SERVIZO NOLEGGIO IMPIANTI AUDIO LUCI </t>
  </si>
  <si>
    <t>TEATRI UNITI SCRL</t>
  </si>
  <si>
    <t>7578585E2C</t>
  </si>
  <si>
    <t>REALIZZAZIONE MOSTRA TRENT'ANNI UNITI</t>
  </si>
  <si>
    <t>ZF1256A179</t>
  </si>
  <si>
    <t xml:space="preserve">DISALLESTIMENTO MOSTRA </t>
  </si>
  <si>
    <t>RAVELLO CREATIVE LAB</t>
  </si>
  <si>
    <t>AFFIDAMENTO NOLEGGIO PALCO E PLATEA</t>
  </si>
  <si>
    <t>LE NUVOLE SOC.COOPERATIVA</t>
  </si>
  <si>
    <t>Z5F242AA28</t>
  </si>
  <si>
    <t>SERVIZIO DI ALLESTIMENTO E NOLEGGIO PALCO</t>
  </si>
  <si>
    <t>A.S.D.PERLA ETNICA</t>
  </si>
  <si>
    <t>PRESTAZIONE ARTISTICA</t>
  </si>
  <si>
    <t>ARTEM</t>
  </si>
  <si>
    <t>Z7E2533F1E</t>
  </si>
  <si>
    <t>BIGLIETTERIA</t>
  </si>
  <si>
    <t>PRESIDIO PERMANENTE VULCANO VESUVIO</t>
  </si>
  <si>
    <t>ZEC252F8C2</t>
  </si>
  <si>
    <t>SUPPORTO LOGISTICO</t>
  </si>
  <si>
    <t xml:space="preserve"> ASS.EUROPEA S.LEONARDO -ONLUS</t>
  </si>
  <si>
    <t>Z302559C9D</t>
  </si>
  <si>
    <t>SERVIZIO AUTOMBULANZA</t>
  </si>
  <si>
    <t>VOLANTINAGGIO</t>
  </si>
  <si>
    <t>ETOS GRAFICA</t>
  </si>
  <si>
    <t>Z012533FBE</t>
  </si>
  <si>
    <t>STAMPA MATERIALE</t>
  </si>
  <si>
    <t>ATER( Ass.teatrale Emilia Romagna)</t>
  </si>
  <si>
    <t>Z542D6B722</t>
  </si>
  <si>
    <t>SPETTACOLO PENSIERI E PAROLE</t>
  </si>
  <si>
    <t>ASSOCIAZIONE NUOVA ORCHESTRA SCARLATTI</t>
  </si>
  <si>
    <t>E97523C26</t>
  </si>
  <si>
    <t>SERVIZIO DI ACCOMPAGNAMENTO GIORNALISTI</t>
  </si>
  <si>
    <t>SI COMUNICAZIONE</t>
  </si>
  <si>
    <t>PRODUZIONE DI MATERIALE PROMOZIONALE</t>
  </si>
  <si>
    <t>G.T. PUBBLICITA' S.A.S.</t>
  </si>
  <si>
    <t>Z1825477D9</t>
  </si>
  <si>
    <t>GM PRODUZIONI SRLS</t>
  </si>
  <si>
    <t>ZDE25486FA</t>
  </si>
  <si>
    <t>SERVIZIO FOTO - VIDEO</t>
  </si>
  <si>
    <t>CITYNEWS SPA</t>
  </si>
  <si>
    <t>Z9D2548CFD</t>
  </si>
  <si>
    <t>SERVIZIO DI PUBBLICITA' ONLINE</t>
  </si>
  <si>
    <t>I MADE IT</t>
  </si>
  <si>
    <t>Z4E2553006</t>
  </si>
  <si>
    <t>Z2B255354C</t>
  </si>
  <si>
    <t>SERVIZIO DI DISTRIBUZIONE LOGISTICA</t>
  </si>
  <si>
    <t>Z89255D4F5</t>
  </si>
  <si>
    <t>SERVIZIO DI COMUNICAZIONE</t>
  </si>
  <si>
    <t xml:space="preserve">EMMEDUE SRL </t>
  </si>
  <si>
    <t>ZD325651D0</t>
  </si>
  <si>
    <t xml:space="preserve">SERVICE AUDIO VIDEO </t>
  </si>
  <si>
    <t xml:space="preserve">MATERIALI A STAMPA </t>
  </si>
  <si>
    <t>ZDB255EC0A</t>
  </si>
  <si>
    <t>ACQUISTO SPAZIO PUBBLICITARIO</t>
  </si>
  <si>
    <t>MAV</t>
  </si>
  <si>
    <t>FONDAZIONE PIO ALFERANO</t>
  </si>
  <si>
    <t>ZCA25EF353</t>
  </si>
  <si>
    <t>PUBLIFAST SRL</t>
  </si>
  <si>
    <t>Z9C24D3EF7</t>
  </si>
  <si>
    <t>PRINT SOLUTION SNC</t>
  </si>
  <si>
    <t>Z0D24D3FA4</t>
  </si>
  <si>
    <t>PRODUZIONE MATERIALE A STAMPA</t>
  </si>
  <si>
    <t>Z3424D4059</t>
  </si>
  <si>
    <t>VIDEOPRODUZIONI SRL (IRPINIA TV)</t>
  </si>
  <si>
    <t>Z2F24D40F6</t>
  </si>
  <si>
    <t>EVENT MANAGEMENT SRL</t>
  </si>
  <si>
    <t>ZDA24DA6F0</t>
  </si>
  <si>
    <t>SERVIZIO VIDEO MAPPING</t>
  </si>
  <si>
    <t>ASS.NE IL VOLO DEL FALCO</t>
  </si>
  <si>
    <t>Z7824DADDC</t>
  </si>
  <si>
    <t>SERVIZIO DI ALLESTIMENTI SCENICI</t>
  </si>
  <si>
    <t>MEDIANDO SAS</t>
  </si>
  <si>
    <t>Z03253423E</t>
  </si>
  <si>
    <t>SERVIZIO DI AFFISSIONE MANIFESTI</t>
  </si>
  <si>
    <t>SIRENUM LAND COMMUNICATION</t>
  </si>
  <si>
    <t>ZD224B4EB2</t>
  </si>
  <si>
    <t>Z5024B4EF4</t>
  </si>
  <si>
    <t>LIVE SPOT ADV</t>
  </si>
  <si>
    <t>ZDC24B4E73</t>
  </si>
  <si>
    <t>DISTRIBUZIONE E AFFISSIONE MATERIALI</t>
  </si>
  <si>
    <t>CICLOLONGA FAMILIY</t>
  </si>
  <si>
    <t>Z8724B4F12</t>
  </si>
  <si>
    <t>MEDIA CLUB SAS</t>
  </si>
  <si>
    <t>Z4124B4ED5</t>
  </si>
  <si>
    <t xml:space="preserve">MEDIAMO SRL </t>
  </si>
  <si>
    <t>Z1C24BB1B1</t>
  </si>
  <si>
    <t>Z1F24B772E</t>
  </si>
  <si>
    <t>PRENOTAZIONI CAMERE</t>
  </si>
  <si>
    <t>COLPO DI SCENA SAS</t>
  </si>
  <si>
    <t>ZB024CB72B</t>
  </si>
  <si>
    <t>SERVIZIO DI NOLEGGIO IMPIANTO LUCI</t>
  </si>
  <si>
    <t>ASS.OTAKU GARDEN</t>
  </si>
  <si>
    <t>ZED24C0A61</t>
  </si>
  <si>
    <t>SERVIZIO DI PAITING PERFORMANCE LIVE</t>
  </si>
  <si>
    <t>SEVEN ENTERTAINMENT SRLS</t>
  </si>
  <si>
    <t>Z06249626C</t>
  </si>
  <si>
    <t>CONCERTO GRUPPO NEAPOLITAN CONTAMINATION</t>
  </si>
  <si>
    <t>COMUNE DI CETARA</t>
  </si>
  <si>
    <t xml:space="preserve">CONVENZIONE </t>
  </si>
  <si>
    <t>ASS.GIANO BIFRONTE (M'BARKA)</t>
  </si>
  <si>
    <t>Z99251B36C</t>
  </si>
  <si>
    <t>CONTRATTO DI SCRITTURA</t>
  </si>
  <si>
    <t>ASS.CULTURALE AD ALTA VOCE(CORO MORELLI)</t>
  </si>
  <si>
    <t>ZCC253C3EA</t>
  </si>
  <si>
    <t>SERVICE2SERVICE</t>
  </si>
  <si>
    <t>ZD126B30D4</t>
  </si>
  <si>
    <t xml:space="preserve">VIDEO </t>
  </si>
  <si>
    <t>VIDEO</t>
  </si>
  <si>
    <t>ASS.SPORTIVA DILETTANTISTICA</t>
  </si>
  <si>
    <t>MANIFESTAZIONE"32 MARMEETING"</t>
  </si>
  <si>
    <t>SLIM DOGS PRODUCTION SRL</t>
  </si>
  <si>
    <t>ZC624C2FE9</t>
  </si>
  <si>
    <t>PURACULTURA</t>
  </si>
  <si>
    <t>Z702517177</t>
  </si>
  <si>
    <t>Z06251734A</t>
  </si>
  <si>
    <t>ZD62517377</t>
  </si>
  <si>
    <t>URBANADV</t>
  </si>
  <si>
    <t>Z7125173B2</t>
  </si>
  <si>
    <t>STAMTOURS TRAVEL AGENCY</t>
  </si>
  <si>
    <t>ZD62525BD6</t>
  </si>
  <si>
    <t>PERNOTTO GRUPPO NEACO'</t>
  </si>
  <si>
    <t>TRADE MARK SERVICE DI G TRAMICE</t>
  </si>
  <si>
    <t>Z7F2543A63</t>
  </si>
  <si>
    <t>SERVIZIO DI ILLUMINAZIONE</t>
  </si>
  <si>
    <t>COMUNE MAIORI</t>
  </si>
  <si>
    <t>LOGISTICA</t>
  </si>
  <si>
    <t>ZC32517244</t>
  </si>
  <si>
    <t>CONCERTO GRUPPO NEACO'</t>
  </si>
  <si>
    <t>ASSOCIAZIONE SIPARIO DI LUCE</t>
  </si>
  <si>
    <t>Z412D6EAE1</t>
  </si>
  <si>
    <t>PRESTAZIONE SPETTACOLARISTICA</t>
  </si>
  <si>
    <t>ENTE DI CULTO BASILICA PONTIFICIA SANTA CROCE</t>
  </si>
  <si>
    <t>BEATIFICAZIONE ROMANO</t>
  </si>
  <si>
    <t>VULCANICA SRL</t>
  </si>
  <si>
    <t>ZC52C5B5EA</t>
  </si>
  <si>
    <t>FORNITURA VOLUME</t>
  </si>
  <si>
    <t>AQUADIA SAS</t>
  </si>
  <si>
    <t>256265C5A6</t>
  </si>
  <si>
    <t>SIRENUM LAND</t>
  </si>
  <si>
    <t>Z9A269EF1E</t>
  </si>
  <si>
    <t>SERVIZIO PUBBLICITA'</t>
  </si>
  <si>
    <t>ONE PRINT</t>
  </si>
  <si>
    <t>Z24269EFAB</t>
  </si>
  <si>
    <t>MATERIALE TIPOGRAFICO</t>
  </si>
  <si>
    <t>VIDEOINFORMAZIONI SCARL</t>
  </si>
  <si>
    <t>Z7C269DF30</t>
  </si>
  <si>
    <t>RIPRESE VIDEO</t>
  </si>
  <si>
    <t>ACCOGLIENZA E INFO POINT</t>
  </si>
  <si>
    <t>COMUNE DI EBOLI</t>
  </si>
  <si>
    <t>ZAD2D674EB</t>
  </si>
  <si>
    <t>PROGETTAZIONE EVENTO</t>
  </si>
  <si>
    <t>ASSOCIAZIONE FED .ITALIANA GOLF</t>
  </si>
  <si>
    <t>Z77269A012</t>
  </si>
  <si>
    <t>PROGETTO GOLF IN PIAZZA</t>
  </si>
  <si>
    <t>HOTEL VILLA FRAULO</t>
  </si>
  <si>
    <t>ZE324DBB03</t>
  </si>
  <si>
    <t>PRENOTAZIONE CAMERA ALBERGO</t>
  </si>
  <si>
    <t>ZAA24DA2D3</t>
  </si>
  <si>
    <t>ETHOS GRAFICA SNC</t>
  </si>
  <si>
    <t>Z7B24EBF3D</t>
  </si>
  <si>
    <t>BANDA DI MINORI - GRIEG</t>
  </si>
  <si>
    <t>Z722769E6F</t>
  </si>
  <si>
    <t>ESECUZIONE BRANI</t>
  </si>
  <si>
    <t>ZE5249689A</t>
  </si>
  <si>
    <t>ORGANIZZAZIONE EVENTO</t>
  </si>
  <si>
    <t>GRAZIELLA SPETTACOLI (Nthalie)</t>
  </si>
  <si>
    <t>ZB02D7119F</t>
  </si>
  <si>
    <t>GRAZIELLA SPETTACOLI (Luca Napolitano)</t>
  </si>
  <si>
    <t>ASSOCIAZIONE UNA VOCE PER PADRE PIO</t>
  </si>
  <si>
    <t>ZE024ECDB7</t>
  </si>
  <si>
    <t>Z9824C0328</t>
  </si>
  <si>
    <t>MATERIALE PROMOZIONALE</t>
  </si>
  <si>
    <t>Z3824C35C2</t>
  </si>
  <si>
    <t>MEDIAMO SRL</t>
  </si>
  <si>
    <t>Z4324CA493</t>
  </si>
  <si>
    <t>METAIA SOC.COOP.SRL</t>
  </si>
  <si>
    <t>Z9424CA5D1</t>
  </si>
  <si>
    <t>Z0424CAA25</t>
  </si>
  <si>
    <t xml:space="preserve">SERVIZIO TRANSFER </t>
  </si>
  <si>
    <t>CITYNEWS</t>
  </si>
  <si>
    <t>Z0C24E3673</t>
  </si>
  <si>
    <t>ACCOLGIENZA</t>
  </si>
  <si>
    <t>FONDAZIONE SALERNO CONTEMPORANEA</t>
  </si>
  <si>
    <t>764385872A</t>
  </si>
  <si>
    <t>POLO MUSEALE DELLA CAMPANIA</t>
  </si>
  <si>
    <t>CONTO TERZI</t>
  </si>
  <si>
    <t xml:space="preserve">D'AGOSTINO TOUR </t>
  </si>
  <si>
    <t>ZA5269F11A</t>
  </si>
  <si>
    <t>ZCB269D616</t>
  </si>
  <si>
    <t>QUARTO CANALE SOC. COOP</t>
  </si>
  <si>
    <t>Z4B26C7586</t>
  </si>
  <si>
    <t>PROMOZIONE</t>
  </si>
  <si>
    <t>CGE (Costruzioni Generali Essere)</t>
  </si>
  <si>
    <t>Z622D695A6</t>
  </si>
  <si>
    <t>NOLEGGIO PALCO E LUCI</t>
  </si>
  <si>
    <t>ACCOGLIENZA E INFOPOINT</t>
  </si>
  <si>
    <t>FANCY TOUR</t>
  </si>
  <si>
    <t>ZA82DECCFE</t>
  </si>
  <si>
    <t>SERVIZIO BIGLIETTERIA</t>
  </si>
  <si>
    <t xml:space="preserve">MEDIART </t>
  </si>
  <si>
    <t>Z572D69A87</t>
  </si>
  <si>
    <t>SERVIZIO MODERAZIONE</t>
  </si>
  <si>
    <t>ASSOCIAZIONE IL PROSCENIO</t>
  </si>
  <si>
    <t>Z6E267253E</t>
  </si>
  <si>
    <t>COMUNE DI VIBONATI</t>
  </si>
  <si>
    <t>ZDC26B1857</t>
  </si>
  <si>
    <t>REALIZZAZIONE EVENTO STORICO</t>
  </si>
  <si>
    <t>COMUNE DI VALLO DELLA LUCANIA</t>
  </si>
  <si>
    <t>ASSOCIAZIONE TERRE DI CAMPANIA</t>
  </si>
  <si>
    <t>Z1726BF6C1</t>
  </si>
  <si>
    <t>REALIZZAZIONE MOSTRA FOTOGRAFICA</t>
  </si>
  <si>
    <t xml:space="preserve">L'ALTRO SERVICE </t>
  </si>
  <si>
    <t>Z1F322A654</t>
  </si>
  <si>
    <t>NOLEGGIO IMPIANTO LUCI</t>
  </si>
  <si>
    <t xml:space="preserve">NDV MEDIA </t>
  </si>
  <si>
    <t>Z34269F10A</t>
  </si>
  <si>
    <t>SERVIZIO COMUNICAZIONE</t>
  </si>
  <si>
    <t>I CANTORI DI POSILLIPO</t>
  </si>
  <si>
    <t>ZD82672466</t>
  </si>
  <si>
    <t>REALIZZAZIONE CONCERTO</t>
  </si>
  <si>
    <t>ZA2251732D</t>
  </si>
  <si>
    <t>TV7 E RADIO INTERNATIONAL</t>
  </si>
  <si>
    <t>Z38251730A</t>
  </si>
  <si>
    <t>NTR24.TV-MP WEB SRL</t>
  </si>
  <si>
    <t>Z3B25172DE</t>
  </si>
  <si>
    <t>OTTOMEDIA SRL</t>
  </si>
  <si>
    <t>Z7125172B7</t>
  </si>
  <si>
    <t>RCS MEDIAGROUP SPA</t>
  </si>
  <si>
    <t>Z8A2517297</t>
  </si>
  <si>
    <t>COMUNE DI BENEVENTO</t>
  </si>
  <si>
    <t>PROMOMUSIC</t>
  </si>
  <si>
    <t>Z09322C1BC</t>
  </si>
  <si>
    <t>MILAGRO TRAVEL</t>
  </si>
  <si>
    <t>UNINDUSTRIA BENEVENTO</t>
  </si>
  <si>
    <t>Z33322C536</t>
  </si>
  <si>
    <t>CONSERVATORIO STATALE DI MUSICA NICOLA SALA</t>
  </si>
  <si>
    <t>ETHOS GRAFICA</t>
  </si>
  <si>
    <t>PIEMME</t>
  </si>
  <si>
    <t>Z112524813</t>
  </si>
  <si>
    <t>GM PRODUZIONI</t>
  </si>
  <si>
    <t>FOTO E VIDEO</t>
  </si>
  <si>
    <t>DP SERVICE</t>
  </si>
  <si>
    <t>ZF526B3797</t>
  </si>
  <si>
    <t>SERVICE AUDIO</t>
  </si>
  <si>
    <t>GIANO BIFRONTE</t>
  </si>
  <si>
    <t>ZF6269EA80</t>
  </si>
  <si>
    <t>Z5525A6A4A</t>
  </si>
  <si>
    <t>PUBBLICITA'</t>
  </si>
  <si>
    <t>ZEA25A6A40</t>
  </si>
  <si>
    <t>PUBBLICITA', BANNER</t>
  </si>
  <si>
    <t>COMUNE NAPOLI</t>
  </si>
  <si>
    <t>AUTORIZZAZIONE VOLANTINAGGIO</t>
  </si>
  <si>
    <t>MEDIA RADIO</t>
  </si>
  <si>
    <t>Z8825A6A4F</t>
  </si>
  <si>
    <t>PUBBLICITA' RADIOFONICA</t>
  </si>
  <si>
    <t>ECCE LOGO</t>
  </si>
  <si>
    <t>Z9225A69DD</t>
  </si>
  <si>
    <t>FORNITURA MATERIALI STAMPA</t>
  </si>
  <si>
    <t>ZB426A33E5</t>
  </si>
  <si>
    <t>CONCERTO DI OTTONI</t>
  </si>
  <si>
    <t xml:space="preserve"> COMITATO STRADA DEI MUSEI</t>
  </si>
  <si>
    <t>Z492B58468</t>
  </si>
  <si>
    <t>REALIZZAZIONE PROGETTO</t>
  </si>
  <si>
    <t>NDV MEDIA</t>
  </si>
  <si>
    <t>Z3B25A6A25</t>
  </si>
  <si>
    <t>ZC727E8D58</t>
  </si>
  <si>
    <t>SERVIZIO FOTO</t>
  </si>
  <si>
    <t>SICOMUNICAZIONE</t>
  </si>
  <si>
    <t>Z4325A6A57</t>
  </si>
  <si>
    <t>SERVIZIO AUDIO/VIDEO</t>
  </si>
  <si>
    <t>UBS UNITED BUSINESS SERVICE</t>
  </si>
  <si>
    <t>Z9A2489823</t>
  </si>
  <si>
    <t>COMPARTECIPAZIONE PISCINOLA FEST</t>
  </si>
  <si>
    <t>DS EVENTI</t>
  </si>
  <si>
    <t>NOLEGGIO AUDIO LUCI</t>
  </si>
  <si>
    <t xml:space="preserve">WOW </t>
  </si>
  <si>
    <t>Z6E26218FC</t>
  </si>
  <si>
    <t>SISTEMAZIONE ALBERGHIERA</t>
  </si>
  <si>
    <t>CUSTODIA GENERALE SACRO CONVENTO</t>
  </si>
  <si>
    <t>Z2526A6EB</t>
  </si>
  <si>
    <t xml:space="preserve">MEDIAGROUP </t>
  </si>
  <si>
    <t>ZC62529937</t>
  </si>
  <si>
    <t xml:space="preserve">MILAGRO TRAVEL </t>
  </si>
  <si>
    <t>Z46252D7C8</t>
  </si>
  <si>
    <t>DEP INDUSTRIA GRAFICA SRL</t>
  </si>
  <si>
    <t>ZD92501F12</t>
  </si>
  <si>
    <t>MATERIALI TIPOGRAFICI</t>
  </si>
  <si>
    <t>GI.LA.IA TEAM S.A.S.</t>
  </si>
  <si>
    <t>Z0723E63C4</t>
  </si>
  <si>
    <t>MATERIALI DI CANCELLERIA</t>
  </si>
  <si>
    <t>ZACCARIA SRL</t>
  </si>
  <si>
    <t>Z92240BEF6</t>
  </si>
  <si>
    <t>MATERIALI A STAMPA</t>
  </si>
  <si>
    <t>ASSOCIAZIONE CULTURALE RELOVEUTION</t>
  </si>
  <si>
    <t>ZB42564589</t>
  </si>
  <si>
    <t>ORGANIZZAZIONE EVNTO</t>
  </si>
  <si>
    <t>ASSOCIAZIONE FOCUS</t>
  </si>
  <si>
    <t>ZDD2697FC1</t>
  </si>
  <si>
    <t>ASSOCIAZIONE CIPOLLA DI VATOLLA</t>
  </si>
  <si>
    <t>ZDD26B38F7</t>
  </si>
  <si>
    <t>D'AGOSTINO TOUR</t>
  </si>
  <si>
    <t>Z70293050D</t>
  </si>
  <si>
    <t>PARCO DEI MONTI LATTARI</t>
  </si>
  <si>
    <t>Z8D293DDB5</t>
  </si>
  <si>
    <t>CONTRATTO DI COLLABORAZIONE</t>
  </si>
  <si>
    <t>INTEGRAZIONE AL CONTRATTO</t>
  </si>
  <si>
    <t>FONDAZIONE CIVES</t>
  </si>
  <si>
    <t>LA GIUS.LATERZA &amp; FIGLI S.P.A.</t>
  </si>
  <si>
    <t>FESTIVAL DI STORIA A NAPOLI</t>
  </si>
  <si>
    <t>Z5627856F6</t>
  </si>
  <si>
    <t>ZB727FDE3C</t>
  </si>
  <si>
    <t>SERVIZIO DI MAXI AFFISSIONE</t>
  </si>
  <si>
    <t>Z4027FDD89</t>
  </si>
  <si>
    <t>ZCE2CE6906</t>
  </si>
  <si>
    <t>ANTENNA AUDIO</t>
  </si>
  <si>
    <t>Z3D27FDEBO</t>
  </si>
  <si>
    <t>PIATTAFORMA IOS AND ANDROID</t>
  </si>
  <si>
    <t>A.MANZONI</t>
  </si>
  <si>
    <t>ZB82829899</t>
  </si>
  <si>
    <t>CONSORTAXI (SUD TOUR SOC. COOP)</t>
  </si>
  <si>
    <t>ZDF2829D3A</t>
  </si>
  <si>
    <t>CLEAR CHANNEL JOLLI PUBBLICITA'</t>
  </si>
  <si>
    <t>Z6A27BF6F9</t>
  </si>
  <si>
    <t>Z8D2886148</t>
  </si>
  <si>
    <t>IGP DECAUX S.P.A.</t>
  </si>
  <si>
    <t>ZF0288FA72</t>
  </si>
  <si>
    <t>ZEF28B1474</t>
  </si>
  <si>
    <t>SERVIZIO DI DISTRIBUZIONE/LOGISTICA</t>
  </si>
  <si>
    <t>WALL STREET TRAVEL SRL</t>
  </si>
  <si>
    <t>FONDAZIONE TEATRO DI NAPOLI</t>
  </si>
  <si>
    <t>REALIZZAZIONE MOSTRA</t>
  </si>
  <si>
    <t>CN MEDIA SRL</t>
  </si>
  <si>
    <t>Z682895540</t>
  </si>
  <si>
    <t>IPAS SAS</t>
  </si>
  <si>
    <t>Z9A28957F1</t>
  </si>
  <si>
    <t>NDV MEDIA S.R..L.S.</t>
  </si>
  <si>
    <t>Z5F2895AAB</t>
  </si>
  <si>
    <t>CLEAR CHANNEL S.P.A.</t>
  </si>
  <si>
    <t>ZA628BAB61</t>
  </si>
  <si>
    <t>ZB428BAE2C</t>
  </si>
  <si>
    <t>Z752881824</t>
  </si>
  <si>
    <t>ASSOCIAZIONE LIBER@ARTE</t>
  </si>
  <si>
    <t>Z3528145568</t>
  </si>
  <si>
    <t xml:space="preserve">CONTRATTO DI COLLABORAZIONE </t>
  </si>
  <si>
    <t>ASSOCIAZIONE DUNA DI SALE</t>
  </si>
  <si>
    <t>8171175AEA</t>
  </si>
  <si>
    <t>GESTIONE DELLA MANIFESTAZIONE</t>
  </si>
  <si>
    <t>Z0628AFBE4</t>
  </si>
  <si>
    <t>ORGANIZZAZIONE MOSTRA</t>
  </si>
  <si>
    <t>CINE 3.TV SRL</t>
  </si>
  <si>
    <t>Z2F28AC736</t>
  </si>
  <si>
    <t>SERVIZIO DI RIPRESE VIDEO MOSTRA SCARLATTI</t>
  </si>
  <si>
    <t>Z082A8EACB</t>
  </si>
  <si>
    <t>PRODUZIONE FILMATO "IL SOGNO AUTUNNALE"</t>
  </si>
  <si>
    <t>INNOVAWAY SPA</t>
  </si>
  <si>
    <t>ZF127D3E8F</t>
  </si>
  <si>
    <t>SERVIZIO DI ACCOGLIENZA E INFOPOINT</t>
  </si>
  <si>
    <t>ILLUMINA SRL</t>
  </si>
  <si>
    <t>Z1229EFF22</t>
  </si>
  <si>
    <t xml:space="preserve">SERVIZIO DI FORNITURA E POSA IN OPERA STRUTTURE </t>
  </si>
  <si>
    <t xml:space="preserve">DIGITALE REGINA </t>
  </si>
  <si>
    <t>Z602AD021F</t>
  </si>
  <si>
    <t>PRODUZIONE FOTOGRAFICA SERVIZI CONNESSI</t>
  </si>
  <si>
    <t>ZD52AE313F</t>
  </si>
  <si>
    <t>ASS. CULTURALE ARCHIVIO PARISIO</t>
  </si>
  <si>
    <t>NCE ITALIANA SRL</t>
  </si>
  <si>
    <t>CONTRATTO PER FILMATO "IL CLAVICEMBOLO"</t>
  </si>
  <si>
    <t>ELLE.TI.COSTRUZIONI SRL</t>
  </si>
  <si>
    <t>ZDD2A0A390</t>
  </si>
  <si>
    <t>SERVIZIO DI MANUTENZIONE ORDINARIA VILLA PIGNATELLI</t>
  </si>
  <si>
    <t>CENTENARIO VILLA PIGNATELLI</t>
  </si>
  <si>
    <t>CITY NEWS</t>
  </si>
  <si>
    <t>ZDB2975A5E</t>
  </si>
  <si>
    <t>PUBBLICITA' NAPOLY TODAY</t>
  </si>
  <si>
    <t>VISIONA SCARL</t>
  </si>
  <si>
    <t>Z8E2A88A8C</t>
  </si>
  <si>
    <t>SERVIZIO DI IDEAZIONE, REALIZZAZIONE ALBO A FUMETTI</t>
  </si>
  <si>
    <t>ZB72AF4A66</t>
  </si>
  <si>
    <t>PUBBLICITA' SU NAPOLI TODAY PER LA MOSTRA SCARLATTI</t>
  </si>
  <si>
    <t>EUROGIARDINAGGIO NICOLA MAISTO</t>
  </si>
  <si>
    <t>Z542AF774A</t>
  </si>
  <si>
    <t xml:space="preserve">SERVIZIO PULIZIA AIULE </t>
  </si>
  <si>
    <t>LA MINOPOLI</t>
  </si>
  <si>
    <t>ZAC2D6EA4E</t>
  </si>
  <si>
    <t>I.T.S. INTERNATIONAL TRADE SERVICE</t>
  </si>
  <si>
    <t>Z302B24613</t>
  </si>
  <si>
    <t>FOTNITURA MATERIALE PROMOZIONALE SHOPPERS PER "MOSTRA NAPOLI MUSICA ININTERROTTA"</t>
  </si>
  <si>
    <t>DIGITALE REGINA</t>
  </si>
  <si>
    <t>FORNITURA MATERIALI STAMPA PER  "MOSTRA NAPOLI MUSICA ININTERROTTA"</t>
  </si>
  <si>
    <t>RCS MEDIAGROUP S.P.A.</t>
  </si>
  <si>
    <t>Z812B4BCC7</t>
  </si>
  <si>
    <t>SERVIZIO DI PUBBLICITA' SUL QUOTIDIANO IL MATTINO</t>
  </si>
  <si>
    <t>ONE PRINT SRL</t>
  </si>
  <si>
    <t>ZC62B6E8AC</t>
  </si>
  <si>
    <t>FORNITURA MATERIALE A STAMPA CENTENARIO SCARLATTI</t>
  </si>
  <si>
    <t>CONSORZIO MEDIANETWORK</t>
  </si>
  <si>
    <t>Z172B9908</t>
  </si>
  <si>
    <t>SERVIZIO DI COMUNICAZIONE SUL VIDEOMETRO'</t>
  </si>
  <si>
    <t xml:space="preserve">RAI TECHE </t>
  </si>
  <si>
    <t>Z392BEF1EE</t>
  </si>
  <si>
    <t>CESSIONE MATERIALE AUDIOVISIVO</t>
  </si>
  <si>
    <t>D'UVA SRL</t>
  </si>
  <si>
    <t>ZD92EAC27A</t>
  </si>
  <si>
    <t>REALIZZAZIONE APP</t>
  </si>
  <si>
    <t>ZD32D6ECF9</t>
  </si>
  <si>
    <t>PRODUZIONE AUDIO</t>
  </si>
  <si>
    <t>ZDD2ED3031</t>
  </si>
  <si>
    <t xml:space="preserve"> MOSTRA SCARLATTI A ROMA</t>
  </si>
  <si>
    <t>Z9E2ED31D7</t>
  </si>
  <si>
    <t>MOSTRA SCARLATTI</t>
  </si>
  <si>
    <t>NUOVO CINEMA PARADISO</t>
  </si>
  <si>
    <t>NOLEGGIO SEDIE</t>
  </si>
  <si>
    <t>FORNITURA MATERIALE A STAMPA</t>
  </si>
  <si>
    <t>DIGITALE REGINA S.A.S.</t>
  </si>
  <si>
    <t>Z3E29B067B</t>
  </si>
  <si>
    <t>FORNITURA BORRACCIA ALLUMINIO</t>
  </si>
  <si>
    <t>MIRANTE TURISMO SRL</t>
  </si>
  <si>
    <t>Z2429BD632</t>
  </si>
  <si>
    <t>SERVIZIO NAVETTA</t>
  </si>
  <si>
    <t>NDV MEDIA S.R.L.S.</t>
  </si>
  <si>
    <t>Z2A2A01531</t>
  </si>
  <si>
    <t>Z492947ECE</t>
  </si>
  <si>
    <t>Societa' Cooperativa culture</t>
  </si>
  <si>
    <t>ZF529C231E</t>
  </si>
  <si>
    <t>Civita Opera Laboratori Fiorentini</t>
  </si>
  <si>
    <t>ZF12AACA4B</t>
  </si>
  <si>
    <t>SEVIZIO DI BIGLIETTERIA</t>
  </si>
  <si>
    <t>LE NUVOLE SOCIETA' COOPERATIVA</t>
  </si>
  <si>
    <t>ZEB2B31C37</t>
  </si>
  <si>
    <t>CONTRATTO DI PRODUZIONE ARTISTICA</t>
  </si>
  <si>
    <t>SEME DI PACE COOP.SOC.</t>
  </si>
  <si>
    <t>Z4629DB7F2</t>
  </si>
  <si>
    <t>SERVIZIO CATERING</t>
  </si>
  <si>
    <t>PULIPAMA SERVICE</t>
  </si>
  <si>
    <t>Z8A29E3620</t>
  </si>
  <si>
    <t>SERVIZIO DISINFESTAZIONE</t>
  </si>
  <si>
    <t>ASS.PROGETTO SONORA</t>
  </si>
  <si>
    <t>Z422BF44C1</t>
  </si>
  <si>
    <t>CONTRATTO DI COPRODUZIONE</t>
  </si>
  <si>
    <t>PARCO ARCH. DI POMPEI</t>
  </si>
  <si>
    <t>PARCO ARCHEOLOGICO DI OPLONTI E BOSCOREALE</t>
  </si>
  <si>
    <t xml:space="preserve">LE NUVOLE </t>
  </si>
  <si>
    <t>SERVIZIO DI ALLESTIMENTO PLATEA</t>
  </si>
  <si>
    <t>MIBAC</t>
  </si>
  <si>
    <t>LOCAZIONE MUSEO</t>
  </si>
  <si>
    <t>81875747CD</t>
  </si>
  <si>
    <t>PROGETTO SPETTATTORI - AREA ARCHEOLOGICA DI FRATTE E MUSEO PONTECAGNANO</t>
  </si>
  <si>
    <t>LE NUVOLE SOC.COOP.</t>
  </si>
  <si>
    <t>ZFA2993D45</t>
  </si>
  <si>
    <t>Z8E294C659</t>
  </si>
  <si>
    <t>F.LLI CAPONE</t>
  </si>
  <si>
    <t>Z3029D037E</t>
  </si>
  <si>
    <t>Z522B038E2</t>
  </si>
  <si>
    <t>PRISMI</t>
  </si>
  <si>
    <t>Z232A870A6</t>
  </si>
  <si>
    <t>PUBLIMEDIA SRL</t>
  </si>
  <si>
    <t>ZA8295FC52</t>
  </si>
  <si>
    <t>Z492A8701B</t>
  </si>
  <si>
    <t>COPPOLA COMPRESSORI SRL</t>
  </si>
  <si>
    <t>FORNITURA A NOLO TORRE FARO</t>
  </si>
  <si>
    <t>ARCOBALENO SRLS</t>
  </si>
  <si>
    <t>Z7B29345C9</t>
  </si>
  <si>
    <t>IL CARDO COOPERATIVA SOCIALE</t>
  </si>
  <si>
    <t>Z6229345E9</t>
  </si>
  <si>
    <t>SERVIZIO DI VISITE GUIDATE</t>
  </si>
  <si>
    <t>TEAM SECURITY SERVICES SRL</t>
  </si>
  <si>
    <t>Z832940DFF</t>
  </si>
  <si>
    <t>ASS.MUSICALE I CANTORI DI POSILLIPO</t>
  </si>
  <si>
    <t>Z16293289A</t>
  </si>
  <si>
    <t>ESIBIZIONE CON LA CANZONE NAPOLETANA</t>
  </si>
  <si>
    <t>ASSOCIAZIONE TEATRI 35</t>
  </si>
  <si>
    <t>PERFORMANCE TEATRALI A CIMITILE</t>
  </si>
  <si>
    <t>ZCB29407E9</t>
  </si>
  <si>
    <t>SERVIZIO DI NOLEGGIO AUTOBUS</t>
  </si>
  <si>
    <t>ASS.CULTURALE "TEATRI 35"</t>
  </si>
  <si>
    <t>Z3F29388F4</t>
  </si>
  <si>
    <t>I PERFORMANCE TEATRALI</t>
  </si>
  <si>
    <t>Z3D2A8EC55</t>
  </si>
  <si>
    <t>CIVITA OPERA LABORATORI FIORENTINI</t>
  </si>
  <si>
    <t>CLEAR CHANNEL JOLLY</t>
  </si>
  <si>
    <t>SERVIZIO AFFISSIONE MANIFESTI</t>
  </si>
  <si>
    <t>SOCIETA' COOPERAT.CULTURE</t>
  </si>
  <si>
    <t>L'ALTRO SERVICE SRL</t>
  </si>
  <si>
    <t>Z672948007</t>
  </si>
  <si>
    <t>ZC42948772</t>
  </si>
  <si>
    <t>ASSOCIAZIONE FLAUTISTI ITALIANI</t>
  </si>
  <si>
    <t>ZE6294C0A7</t>
  </si>
  <si>
    <t>CONCERTO "IL FLAUTO NEI SITI ARCHEOLOGICI"</t>
  </si>
  <si>
    <t>Z10295B6EB</t>
  </si>
  <si>
    <t>FORNITURA IMPIANTI AUDIO LUCI</t>
  </si>
  <si>
    <t>QUARTO CANALE SOC.COOP.</t>
  </si>
  <si>
    <t>Z12295B96B</t>
  </si>
  <si>
    <t>SERVIZIO DI COMUNICAZIONE QUARTO CANALE</t>
  </si>
  <si>
    <t>NAPOLIDAORAINPOI</t>
  </si>
  <si>
    <t>Z382950187</t>
  </si>
  <si>
    <t>INCARICO ARTISTICO (ZOOMING ON THE ZOO)</t>
  </si>
  <si>
    <t>Z6B291F12C</t>
  </si>
  <si>
    <t>VALENTINO COMUNICAZIONE SRL</t>
  </si>
  <si>
    <t>PRODUZIONE ARTISTICA E ALLESTIMENTO SCENOGRAFICO MOSTRA A VILLA ARBUSTO</t>
  </si>
  <si>
    <t>SINE WAVE SRL</t>
  </si>
  <si>
    <t>ZAB293A806</t>
  </si>
  <si>
    <t>PRESTAZIONI ARTISTICHE "IL VIAGGIO DI NEACO'"</t>
  </si>
  <si>
    <t>ZA2295B70D</t>
  </si>
  <si>
    <t>SERVIZIO NOLEGGIO BUS AVELLA</t>
  </si>
  <si>
    <t>Z5329DD0901</t>
  </si>
  <si>
    <t>ASSOCIAZIONE EUROPA IMPRESA MUSICA</t>
  </si>
  <si>
    <t>ZAC2BFF560</t>
  </si>
  <si>
    <t>OPERE: LA VEDOVA ALLEGRA E ORFEO IN ARCADIA</t>
  </si>
  <si>
    <t>Arch.SANTIAGO CALATRAVA</t>
  </si>
  <si>
    <t>Z572AC37AE</t>
  </si>
  <si>
    <t xml:space="preserve">CLEAR CHANNEL JOLLI </t>
  </si>
  <si>
    <t>ZEF2AC3E55</t>
  </si>
  <si>
    <t>SERVIZIO DI AFFISSIONE MATERIALE</t>
  </si>
  <si>
    <t>PULI.PA.MA. SERVICE</t>
  </si>
  <si>
    <t>Z1B2AE827F</t>
  </si>
  <si>
    <t>Z492C0534A</t>
  </si>
  <si>
    <t>SERVIZIO DIPULIZIA</t>
  </si>
  <si>
    <t>A.MANZONI&amp;C. S.P.A.</t>
  </si>
  <si>
    <t>Z922AF58F0</t>
  </si>
  <si>
    <t>RISTORAZIONE EVENTI S.R.L.</t>
  </si>
  <si>
    <t>Z1E2AF64D0</t>
  </si>
  <si>
    <t>SERVIZIO DI CATERING</t>
  </si>
  <si>
    <t>ZA82AF6D93</t>
  </si>
  <si>
    <t>SERVIZIO NAVETTE</t>
  </si>
  <si>
    <t>ISI CONGRESS SRL</t>
  </si>
  <si>
    <t>ZE72AFB08F</t>
  </si>
  <si>
    <t>SERVIZIO DI SERVICE E FACCHINAGGIO</t>
  </si>
  <si>
    <t>ZE32B28AE9</t>
  </si>
  <si>
    <t>UMBERTO ALLEMANDI SRL</t>
  </si>
  <si>
    <t>ZF32B30DB4</t>
  </si>
  <si>
    <t>ALLMEDIA&amp;PARTNERS</t>
  </si>
  <si>
    <t>ZDD2B34B6D</t>
  </si>
  <si>
    <t>SERVIZIO MAXI AFFISSIONI</t>
  </si>
  <si>
    <t>ARTE ARREDO -SOCIETA' COOPERATIVA</t>
  </si>
  <si>
    <t>ZF22B45ACB</t>
  </si>
  <si>
    <t>SERVIZIO NOLEGGIO ARREDI</t>
  </si>
  <si>
    <t>Z522B4BDD6</t>
  </si>
  <si>
    <t>Z3F2ABF567</t>
  </si>
  <si>
    <t>Z172B99008</t>
  </si>
  <si>
    <t>ZBA2B9E139</t>
  </si>
  <si>
    <t>SERVIZIO IMPIANTO LUCI</t>
  </si>
  <si>
    <t>ASSOCIAZIONE PROGETTO MUSEO</t>
  </si>
  <si>
    <t>SERVZIO DI PUBBLICITA'</t>
  </si>
  <si>
    <t>Z222BCC7A6</t>
  </si>
  <si>
    <t>PUBBLICITA' SU IL MATTINO</t>
  </si>
  <si>
    <t>Z7A2BE1A19</t>
  </si>
  <si>
    <t>FORNITURA MATERIALIA A STAMPA</t>
  </si>
  <si>
    <t>ZCE2D7371F</t>
  </si>
  <si>
    <t>MONTENOVI</t>
  </si>
  <si>
    <t>ZE82EF8B34</t>
  </si>
  <si>
    <t>Z63310DCBB</t>
  </si>
  <si>
    <t>FERROVIE DELLO STATO ITALIANE SPA</t>
  </si>
  <si>
    <t>SERIZIO DI PUBBLICITA' SU RIVISTA LA FRECCIA</t>
  </si>
  <si>
    <t>ISTITUTO ISTRUZIONE SUPERIORE STATALE CASELLI DE SANCTIS</t>
  </si>
  <si>
    <t>Z5A2ECD309</t>
  </si>
  <si>
    <t>PRODUZIONE DI PORCELLANA "CIELO STELLATO"</t>
  </si>
  <si>
    <t>KUHN &amp; BULOW ITALIA</t>
  </si>
  <si>
    <t>ASSICURAZIONE</t>
  </si>
  <si>
    <t>LA VINCENZO MODUGNO SRL</t>
  </si>
  <si>
    <t>80656140E</t>
  </si>
  <si>
    <t>CONTRATTO DI AFFIDAMENTO</t>
  </si>
  <si>
    <t>LA MONTENOVI SRL</t>
  </si>
  <si>
    <t>8080752F7D</t>
  </si>
  <si>
    <t>CONTRATTO DI FORNITURA</t>
  </si>
  <si>
    <t>INTEGRAZIONE PREMIO</t>
  </si>
  <si>
    <t>MUSEO DI CAPODIMONTE</t>
  </si>
  <si>
    <t>VITO DELLA SPERANZA</t>
  </si>
  <si>
    <t>Z72295FC79</t>
  </si>
  <si>
    <t>A.MANZONI&amp;C.S.P.A.</t>
  </si>
  <si>
    <t>Z362ED8981</t>
  </si>
  <si>
    <t>DIRETTA STREAMING</t>
  </si>
  <si>
    <t>Z052967616</t>
  </si>
  <si>
    <t>ZC5298DD9B</t>
  </si>
  <si>
    <t>SERENITI SRLS</t>
  </si>
  <si>
    <t>ZE52991D23</t>
  </si>
  <si>
    <t>PRENOTAZIONE CAMERE</t>
  </si>
  <si>
    <t>SANTIRPINO SRL</t>
  </si>
  <si>
    <t>Z4D2991E54</t>
  </si>
  <si>
    <t>SERVIZIO DI NOLEGGIO E TRASPORTO PIANOFORTI</t>
  </si>
  <si>
    <t>ZF02991F1F</t>
  </si>
  <si>
    <t>SERVIZIO TRANSFER BOSSO</t>
  </si>
  <si>
    <t>CONSORZIO STABILE DAMAN</t>
  </si>
  <si>
    <t>ZAA299AF03</t>
  </si>
  <si>
    <t>SERVIZIO DI BUFFET</t>
  </si>
  <si>
    <t>ENERGY RENT DI SOVIERO ANGELO</t>
  </si>
  <si>
    <t>Z2B29B0B2A</t>
  </si>
  <si>
    <t>SERVIZIO NOLEGGIO GRUPPO ELETTROGENO</t>
  </si>
  <si>
    <t>ASS.EUROPA S.LEONARDO</t>
  </si>
  <si>
    <t>Z5629B0CF3</t>
  </si>
  <si>
    <t>PRESIDIO AMBULANZA DI TIPO A</t>
  </si>
  <si>
    <t>Z3D29BA316</t>
  </si>
  <si>
    <t>ZE529C5A3D</t>
  </si>
  <si>
    <t xml:space="preserve">SERVIZIO DI VIGILANZA </t>
  </si>
  <si>
    <t>Z1C29D08E3</t>
  </si>
  <si>
    <t>Z1A29DD253</t>
  </si>
  <si>
    <t>Z512A94510</t>
  </si>
  <si>
    <t>MOKKE'S</t>
  </si>
  <si>
    <t>Z0429E354E</t>
  </si>
  <si>
    <t>SERVIZIO DI FORNITURA A NOLEGGIO STRUMENTI MUSICALI</t>
  </si>
  <si>
    <t xml:space="preserve">IGP DECAUX </t>
  </si>
  <si>
    <t>Z352A01341</t>
  </si>
  <si>
    <t>RDB SERVICE SRL</t>
  </si>
  <si>
    <t>ZDA298766F</t>
  </si>
  <si>
    <t>SERVIZIO DI FACCHINAGGIO ORDINARIO</t>
  </si>
  <si>
    <t>Z902A2B0EE</t>
  </si>
  <si>
    <t>SERVIZIO DI NOLEGGIO AUTOMEZZO 35Q</t>
  </si>
  <si>
    <t>SERVIZIO DI FACCHINAGGIO STRAORDINARIO</t>
  </si>
  <si>
    <t xml:space="preserve">CLEAR CHANNEL </t>
  </si>
  <si>
    <t>Z512A4C5FE</t>
  </si>
  <si>
    <t>ZE22A4F5E6</t>
  </si>
  <si>
    <t>GRAFICA METELLIANA</t>
  </si>
  <si>
    <t>Z74294857E</t>
  </si>
  <si>
    <t>ZA22AB55CC</t>
  </si>
  <si>
    <t>SERVIZIO DI CAMPAGNA AFFISSIONALE</t>
  </si>
  <si>
    <t>Z872989AE4</t>
  </si>
  <si>
    <t>SERVIZIO DI FORNITURA E NOLEGGIO BIGRUPPO</t>
  </si>
  <si>
    <t>Z402ADC765</t>
  </si>
  <si>
    <t>OTTANTUNOCENTO SNC</t>
  </si>
  <si>
    <t>Z2A2AD0F05</t>
  </si>
  <si>
    <t>EZIO BOSSO</t>
  </si>
  <si>
    <t>Z622978F0E</t>
  </si>
  <si>
    <t>80320143A2</t>
  </si>
  <si>
    <t>REALIZZAZIONE  IV EDIZIONE ESTATE DA RE</t>
  </si>
  <si>
    <t>PULIPA.MA. SERVICE</t>
  </si>
  <si>
    <t>Z8E297874E</t>
  </si>
  <si>
    <t>Z992978F2C</t>
  </si>
  <si>
    <t>8004851404</t>
  </si>
  <si>
    <t xml:space="preserve">SERVIZIO DI ALLESTIMENTO E NOLEGGIO PALCO </t>
  </si>
  <si>
    <t>Z6E2979054</t>
  </si>
  <si>
    <t>SERVIZIO ALLEST.NOLEGGIO MATERIALE ILLUMINOTECNICO</t>
  </si>
  <si>
    <t>Z4129FB085</t>
  </si>
  <si>
    <t>ZE229838DC</t>
  </si>
  <si>
    <t>SERVIZIO DI ALLESTIMENTO E NOLEGGIO IMPIANTO AUDIO LUCI</t>
  </si>
  <si>
    <t>MAESTRO ANTONIO MARZULLO</t>
  </si>
  <si>
    <t>CONTRATTO DI LAVORO AUTONOMO</t>
  </si>
  <si>
    <t>S.&amp;G. SERVICE S.R.L.</t>
  </si>
  <si>
    <t>ZB52957885</t>
  </si>
  <si>
    <t>SERVIZIO DI MANUTENZIONE DEL VERDE ALL'APERIA</t>
  </si>
  <si>
    <t>INTERNATIONAL  MUSIC AND ARTS (DAVID GARRETT)</t>
  </si>
  <si>
    <t>SERVIZIO DI VIGILANZA ANTINCENDIO VV.F CASERTA</t>
  </si>
  <si>
    <t>GLOBAL SERVICES</t>
  </si>
  <si>
    <t>SERVIZIO DI TRADUZIONE PER LIBRETTI</t>
  </si>
  <si>
    <t>TF COSTRUZIONI SRL</t>
  </si>
  <si>
    <t>7992955B1E</t>
  </si>
  <si>
    <t>MANUTENZIONE DELL'APERIA</t>
  </si>
  <si>
    <t>ARTE'M</t>
  </si>
  <si>
    <t>Z832915EB0</t>
  </si>
  <si>
    <t>Z9A29161F2</t>
  </si>
  <si>
    <t>SERVIZIO DI VOLANTINAGGIO</t>
  </si>
  <si>
    <t>ZCC2916699</t>
  </si>
  <si>
    <t>EDIL SICA</t>
  </si>
  <si>
    <t>Z3C292EC40</t>
  </si>
  <si>
    <t>FORNITURA GRUPPO ELETTROGENO</t>
  </si>
  <si>
    <t>AUTONOLEGGIO LEMBO GERARDO</t>
  </si>
  <si>
    <t>ZC4292F188</t>
  </si>
  <si>
    <t>Z51294056C</t>
  </si>
  <si>
    <t>SERVIZIO TRASPORTI STRUMENTI MUSICALI</t>
  </si>
  <si>
    <t>VENOSA ALLESTIMENTI</t>
  </si>
  <si>
    <t>ZD7295B6A1</t>
  </si>
  <si>
    <t xml:space="preserve">FORNITURA A NOLEGGIO PALCO </t>
  </si>
  <si>
    <t xml:space="preserve">EDIL SICA </t>
  </si>
  <si>
    <t>Z0A2970C77</t>
  </si>
  <si>
    <t>EQUIPE MAK 1 SAS</t>
  </si>
  <si>
    <t>ZA7291B5D9</t>
  </si>
  <si>
    <t>SERVIZIO AUDIO CONCERTO SEPE</t>
  </si>
  <si>
    <t>UFFICIO K SRL</t>
  </si>
  <si>
    <t>Z2C2971D79</t>
  </si>
  <si>
    <t>INCARICO ARTISTICO DANIELE SEPE</t>
  </si>
  <si>
    <t>CLEAR CHANNEL</t>
  </si>
  <si>
    <t>Z902A4C64E</t>
  </si>
  <si>
    <t>SERVIZIO D'AFFISSIONE</t>
  </si>
  <si>
    <t>RISTORANTE NETTUNO</t>
  </si>
  <si>
    <t>Z6E29A01DE</t>
  </si>
  <si>
    <t>SERVIZIO DI RISTORO</t>
  </si>
  <si>
    <t>SERVIZIO DI TRASPORTO MATERIALI</t>
  </si>
  <si>
    <t>PUBLIMEDIA S.R.L.</t>
  </si>
  <si>
    <t>ZC02A6C748</t>
  </si>
  <si>
    <t>ASSOCIAZIONE CULTURALE IPERION</t>
  </si>
  <si>
    <t>Z7E292F828</t>
  </si>
  <si>
    <t>SERVIZIO DI ACCOMPAGNAMENTO DIDATTICFO</t>
  </si>
  <si>
    <t>PERCORSI GUIDATI</t>
  </si>
  <si>
    <t>LICEO STATALE ALFANO I</t>
  </si>
  <si>
    <t>REALIZZAZIONE SPETTACOLO PAESTUM</t>
  </si>
  <si>
    <t>VILLA PAEONIA - LA MERIDIONALE SRLS</t>
  </si>
  <si>
    <t>SRVIZIO DI PERNOTTAMENTO</t>
  </si>
  <si>
    <t>EQUIPE MAK 1</t>
  </si>
  <si>
    <t>SERVIZIO AUDIO LUCE</t>
  </si>
  <si>
    <t>SERVIZIO DI RISTORAZIONE</t>
  </si>
  <si>
    <t>CONTO TERZI PAESTUM</t>
  </si>
  <si>
    <t>ZA0299B03D</t>
  </si>
  <si>
    <t>SERVIVIZIO DI AFFISSIONE</t>
  </si>
  <si>
    <t>ZF129A00E6</t>
  </si>
  <si>
    <t>SERVIZIO DI AFFISSIONE SPAZI PUBBLICITARI</t>
  </si>
  <si>
    <t>CM SERVIZI PUBBLICITARI SRLS</t>
  </si>
  <si>
    <t>ZF02957BAD</t>
  </si>
  <si>
    <t>SERVIZIO D'AFFISSIONE MATERIALE PUBBLICITARIO</t>
  </si>
  <si>
    <t>2690 DEL 01.08.2019</t>
  </si>
  <si>
    <t>PRESIDIO AMBULANZA DI TIPO B</t>
  </si>
  <si>
    <t>VIGILANZA SECUR BULL</t>
  </si>
  <si>
    <t>ZB32965E64</t>
  </si>
  <si>
    <t>SERVIZIO DI VIGILANZA BENEVENTO</t>
  </si>
  <si>
    <t>Z3E2BFF524</t>
  </si>
  <si>
    <t>SPETTACOLI: ORFEO IN ARCADIA E LA VEDOVA ALLEGRA</t>
  </si>
  <si>
    <t>ZE1297522E</t>
  </si>
  <si>
    <t>PUBBLICITA' SU TV7</t>
  </si>
  <si>
    <t xml:space="preserve">GAZZETTA DI BENEVENTO - SOCIETA' EDITORIALE MALOEIS SAS </t>
  </si>
  <si>
    <t>ZD72975368</t>
  </si>
  <si>
    <t>PUBBLICITA' ONLINE</t>
  </si>
  <si>
    <t>Z28298DB7D</t>
  </si>
  <si>
    <t xml:space="preserve">ARTE'M </t>
  </si>
  <si>
    <t>ZE8299151F</t>
  </si>
  <si>
    <t>NTR24.TV - MP WEB SRL</t>
  </si>
  <si>
    <t>Z53299377A</t>
  </si>
  <si>
    <t>ASS.EUROPA S.LEONARDO ONLUS</t>
  </si>
  <si>
    <t>ZCB29A441D</t>
  </si>
  <si>
    <t>AZZURRO SERVICE.NET S.R.L.</t>
  </si>
  <si>
    <t>ZB029A5E2C</t>
  </si>
  <si>
    <t>AMOCOMUNICARE SRLS</t>
  </si>
  <si>
    <t>Z6129CACCB1</t>
  </si>
  <si>
    <t>SERVIZIO DI PUBBLICITA' RADIOFONICO</t>
  </si>
  <si>
    <t>PULI PA.MA.SERVICE</t>
  </si>
  <si>
    <t>Z0B29E3636</t>
  </si>
  <si>
    <t>Z522B9DEAF</t>
  </si>
  <si>
    <t>SERVIZIO PUBBLICITA' SU NAPOLI TODAY</t>
  </si>
  <si>
    <t>DITTA ROSSI UMBERTO</t>
  </si>
  <si>
    <t>ZF72940EDE</t>
  </si>
  <si>
    <t>FORNITURA A NOLEGGIO ALLESTIMENTI</t>
  </si>
  <si>
    <t>MUSICAINSIEME SCARL</t>
  </si>
  <si>
    <t>7998545025</t>
  </si>
  <si>
    <t>PRODUZIONE ESECUTIVA DI DUE OPERE</t>
  </si>
  <si>
    <t>SERVIZIO VIGILANZA TEATRO ROMANO BENEVENTO</t>
  </si>
  <si>
    <t>VIGILANZA VVF BENEVENTO 4 E 11 AGOSTO 2019</t>
  </si>
  <si>
    <t>VIGILANZA VVF BENEVENTO 07/09/2019</t>
  </si>
  <si>
    <t>PERSONALE CONTO TERZI TEATRO ROMANO BENEVENTO</t>
  </si>
  <si>
    <t>CANONE LOCAZIONE TEATRO ROMANO BENEVENTO</t>
  </si>
  <si>
    <t xml:space="preserve">CANONE LOCAZIONE </t>
  </si>
  <si>
    <t>RICHIESTA LICENZA PER MANIFESTAZIONE BENEVENTO - VEDOVA ALLEGRA</t>
  </si>
  <si>
    <t>DIRITTI ISTRUTTORI</t>
  </si>
  <si>
    <t>WALL STREET TRAVEL</t>
  </si>
  <si>
    <t>ALBERGO BENEVENTO TEATRO ROMANO</t>
  </si>
  <si>
    <t>HESTIA S.R.L. UNIPERSONALE</t>
  </si>
  <si>
    <t>CONTRATTO DIREZIONE ARTISTICA</t>
  </si>
  <si>
    <t>URBANADV SRL</t>
  </si>
  <si>
    <t>Z4A29482FF</t>
  </si>
  <si>
    <t>ERRICO CORRIERE ESPRESSO SRL</t>
  </si>
  <si>
    <t>Z4028FADE4</t>
  </si>
  <si>
    <t>SERVIZIO TRASPORTO OPERE MOSTRA CETARA</t>
  </si>
  <si>
    <t>Z262900AE4</t>
  </si>
  <si>
    <t>SERVIZIO DI PUBBLICITA' MOSTRA CETARA</t>
  </si>
  <si>
    <t>SERVIZIO DI VOLANTINAGGIO PER OPEN ART E CAMPANIA BY NIGHT</t>
  </si>
  <si>
    <t>RODINO' E PARTNERS</t>
  </si>
  <si>
    <t>COPERTURA ASSICURATIVA FINE ART</t>
  </si>
  <si>
    <t>ZC329DC607</t>
  </si>
  <si>
    <t>SERVIZIO DI TRADUZIONI TESTI</t>
  </si>
  <si>
    <t>ZF32A50A2B</t>
  </si>
  <si>
    <t>AREABLU EDIZIONI SRL</t>
  </si>
  <si>
    <t>Z842A014F0</t>
  </si>
  <si>
    <t>SERVIZIO DI EDITORIA E DI STAMPA</t>
  </si>
  <si>
    <t>IL COMUNE DI MAIORI</t>
  </si>
  <si>
    <t>EVENTO OPENART&gt;CAMPANIA -OPENMAIORI</t>
  </si>
  <si>
    <t>MEDIA XL</t>
  </si>
  <si>
    <t>PUBBLICITA' SU SITA</t>
  </si>
  <si>
    <t>ASS.SIPARIO DI LUCE</t>
  </si>
  <si>
    <t>CONTRATTO DI AFFIDAMENTO SERVIZI</t>
  </si>
  <si>
    <t>#3 IRPINIA NEWS</t>
  </si>
  <si>
    <t>Z1A29BC3D0</t>
  </si>
  <si>
    <t>SERVIZIO DI PUBBLICITA' IRPINIA NEWS</t>
  </si>
  <si>
    <t>PRINT SOLUTION S.N.C.</t>
  </si>
  <si>
    <t>Z1329BC0F2</t>
  </si>
  <si>
    <t>SERVIZIO DI PRODUZIONE E DISTRIBUSTIONE MATERIALI A STAMPA</t>
  </si>
  <si>
    <t>Z5629BCB29</t>
  </si>
  <si>
    <t>IRPINIA TV SRL</t>
  </si>
  <si>
    <t>ZB929BCE50</t>
  </si>
  <si>
    <t>SERVIZIO DI PUBBLICITA' IRPINIA TV</t>
  </si>
  <si>
    <t>Z5C29C230F</t>
  </si>
  <si>
    <t>SERVIZIO DI REALIZZAZIONE VIDEO MAPPING BORGOFESTIVAL</t>
  </si>
  <si>
    <t>PROSPET PROMOZIONALE SPETTACOLO</t>
  </si>
  <si>
    <t>Z2D29BD6A9</t>
  </si>
  <si>
    <t>CONTRATTO DI RAPPRESENTAZIONE</t>
  </si>
  <si>
    <t>PUBLIFAST S.R.L.</t>
  </si>
  <si>
    <t>Z4329CAC73</t>
  </si>
  <si>
    <t>MUSIC ENSABLE PUBLISHING SRL</t>
  </si>
  <si>
    <t>CONTRATTO "BORGO IN VIAGGIO" - BENNATO</t>
  </si>
  <si>
    <t>PRO LOCO SUMMONTE</t>
  </si>
  <si>
    <t>Z4829BA60D</t>
  </si>
  <si>
    <t>CONVENZIONE PER SUMMONTE BORGHI IN VIAGGIO</t>
  </si>
  <si>
    <t xml:space="preserve">ZE1296AD76 </t>
  </si>
  <si>
    <t>FORNITURA STAMPA DIGITALE</t>
  </si>
  <si>
    <t>Z5D297180D</t>
  </si>
  <si>
    <t>STAMPA TIPOGRAFICA DI MATERIALE</t>
  </si>
  <si>
    <t>SIRENUM LAND COMMUNICATION SRLS</t>
  </si>
  <si>
    <t>ZA5295BACD</t>
  </si>
  <si>
    <t>SERVIZIO DI PUBBLICITA' POSITANONEWS -VITA E MORTE DI MARIA MADDALENA - ATRANI</t>
  </si>
  <si>
    <t>SUD COMUNICAZIONI S.R.L.S.</t>
  </si>
  <si>
    <t>ZD7299797</t>
  </si>
  <si>
    <t>ASS.ORCHESTRA BAROCCA "LA CONFRATERNITA DE' MUSICI"</t>
  </si>
  <si>
    <t>Z0E294612D</t>
  </si>
  <si>
    <t>REALIZZAZIONE INIZIATIVA DALLA MORTE ALLA VITA DI SANTA MARIA MADDALENA</t>
  </si>
  <si>
    <t>RADIO COSTIERA AMALFITANA S.N.C.</t>
  </si>
  <si>
    <t>ZC02993480</t>
  </si>
  <si>
    <t>SERVIZIO SPAZI PUBBLICITARI PER GUSTA MINORI</t>
  </si>
  <si>
    <t>TECNO SERVICE ILLUMINAZIONE SOC.COOP</t>
  </si>
  <si>
    <t>Z0B299A483</t>
  </si>
  <si>
    <t>SERVIZIO DI IMPIANTO AUDIO LUCI</t>
  </si>
  <si>
    <t>Z0E299AB34</t>
  </si>
  <si>
    <t>SERVIZIO DI PUBBLICITA' PER GUSTA MINORI</t>
  </si>
  <si>
    <t>Z4F29A0642</t>
  </si>
  <si>
    <t>LOCALI D'AUTORE SRL</t>
  </si>
  <si>
    <t>ZC629A0AE1</t>
  </si>
  <si>
    <t>ASS.GUSTA MINORI CORPORATION</t>
  </si>
  <si>
    <t>80205596AA</t>
  </si>
  <si>
    <t>MACHINA SRL</t>
  </si>
  <si>
    <t>SERVIZIO PER CAST ARTISTICO</t>
  </si>
  <si>
    <t>GUSTA MINORI</t>
  </si>
  <si>
    <t>RAVELLO CREATIVE L.A.B.</t>
  </si>
  <si>
    <t>Z792B3F0A5</t>
  </si>
  <si>
    <t>SERV IZIO ORGANIZZATIVO PER LA MANIFESTAZIONE SCALA INCONTRA NY</t>
  </si>
  <si>
    <t>S&amp;M COSTA DI AMALFI CONSIGLIO SALVATORE</t>
  </si>
  <si>
    <t>Z6C2D3097D</t>
  </si>
  <si>
    <t>ALLESTIMENTO AUDIO E LUCI</t>
  </si>
  <si>
    <t>ZA3294846F</t>
  </si>
  <si>
    <t>Z05294AA3F</t>
  </si>
  <si>
    <t>ZD7294AEE2</t>
  </si>
  <si>
    <t>JEPIS di Giuseppe Rivello</t>
  </si>
  <si>
    <t>ZE4295B731</t>
  </si>
  <si>
    <t>SERVIZIO PRODUZIONE FOTO E VIDEO</t>
  </si>
  <si>
    <t>IL COMUNE DI POLLICA</t>
  </si>
  <si>
    <t>PROGRAMMA "IMMAGINARE IL FUTURO"</t>
  </si>
  <si>
    <t>Z8F2CE68B6</t>
  </si>
  <si>
    <t>LEFT&amp;RIGHT SRL RENTAL COMPANY</t>
  </si>
  <si>
    <t>Z5929B01FE</t>
  </si>
  <si>
    <t>SERVIZIO SERVICE AUDIO LUCI</t>
  </si>
  <si>
    <t>MUSIC ENSAMBLE PUBLISHING</t>
  </si>
  <si>
    <t>Z6E2A1AACE</t>
  </si>
  <si>
    <t>SPETTACOLO TERESA DE SIO</t>
  </si>
  <si>
    <t>SERVIZIO TRANSFER PER ARTISTA</t>
  </si>
  <si>
    <t xml:space="preserve"> COMUNE DI SERRE CULTURA E SPETTACOLI </t>
  </si>
  <si>
    <t>Z972974614</t>
  </si>
  <si>
    <t>SPETTACOLO MICHELE PLACIDO</t>
  </si>
  <si>
    <t>NAPOLI CANALE 21 SRL</t>
  </si>
  <si>
    <t>Z67297B995</t>
  </si>
  <si>
    <t>SERVIZIO DI COMUNICAZIONE CANALE 21</t>
  </si>
  <si>
    <t>Z752991194</t>
  </si>
  <si>
    <t xml:space="preserve">SERVIZIO DI COMUNICAZIONE </t>
  </si>
  <si>
    <t>MILAGRO TRAVEL S.R.L.</t>
  </si>
  <si>
    <t>Z6D2AB582E</t>
  </si>
  <si>
    <t>SERVIZIO PRENOTAZIONE ALBERGO</t>
  </si>
  <si>
    <t>GALILEO GALILEI PRODUCITION TV (ARBORE)</t>
  </si>
  <si>
    <t>SPETTACOLO ARBORE</t>
  </si>
  <si>
    <t>IL COMUNE DI ISCHIA</t>
  </si>
  <si>
    <t>Z7D29EB01F</t>
  </si>
  <si>
    <t>SERVIZIO DI TIPOGRAFIA E DISTRIBUZIONE</t>
  </si>
  <si>
    <t>80912094E4</t>
  </si>
  <si>
    <t>PROGETTAZIONE E ORGANIZZAZIONE FESTIVAL</t>
  </si>
  <si>
    <t>LIRA TV</t>
  </si>
  <si>
    <t>Z1329CBBF2</t>
  </si>
  <si>
    <t>GRAFICANDO</t>
  </si>
  <si>
    <t>Z1829ED0B5</t>
  </si>
  <si>
    <t>FONDAZIONE ALARIO</t>
  </si>
  <si>
    <t>Z9E29ED66E</t>
  </si>
  <si>
    <t>SERVIZIO SCENOGRAFIA</t>
  </si>
  <si>
    <t>MEDIATELECOM SOC.COOP.</t>
  </si>
  <si>
    <t>Z6C29FC008</t>
  </si>
  <si>
    <t>ZE22A013CD</t>
  </si>
  <si>
    <t>Z862A01384</t>
  </si>
  <si>
    <t>AUTOSERVIZI COPPOLA S.R.L.</t>
  </si>
  <si>
    <t>Z832A014AB</t>
  </si>
  <si>
    <t>Z522A28AA6</t>
  </si>
  <si>
    <t>SERVIZIO DI PUBBLICITA' SU VELA LUMINOSA</t>
  </si>
  <si>
    <t>PRIMA INTERNATIONAL COMPANY</t>
  </si>
  <si>
    <t>80392452D8</t>
  </si>
  <si>
    <t>FORNITURA SERVIZI PER FESTIVAL DELL'ESSERE</t>
  </si>
  <si>
    <t xml:space="preserve">BULL SERVICES </t>
  </si>
  <si>
    <t>ZF02A23F94</t>
  </si>
  <si>
    <t>SERVIZIO SECURITY E ACCOGLIENZA</t>
  </si>
  <si>
    <t>ZEC2A24C3A</t>
  </si>
  <si>
    <t>SERVIZIO NOLEGGIO ARREDI DI SCENA</t>
  </si>
  <si>
    <t>Z1E2A25B4C</t>
  </si>
  <si>
    <t>CLEAR CHANNEL JOLLI PUBBLICITA' S.P.A.</t>
  </si>
  <si>
    <t>ZE12A4C596</t>
  </si>
  <si>
    <t>8052328F43</t>
  </si>
  <si>
    <t>CONTRATTO FORNITURA E SERVIZI EVENTO PAESTUM 6/10</t>
  </si>
  <si>
    <t>ZBB2B0AE68</t>
  </si>
  <si>
    <t>SERVIZIO DI NOLEGGIO MATERIALE AUDIO</t>
  </si>
  <si>
    <t>PARCO ARCHEOLOGICO DI PAESTUM</t>
  </si>
  <si>
    <t>Z0E2B9DEFC</t>
  </si>
  <si>
    <t>ALLESTIMENTI VENOSA</t>
  </si>
  <si>
    <t>ZC92A0B3BE</t>
  </si>
  <si>
    <t>GIANNACOMUNICA</t>
  </si>
  <si>
    <t>Z312A2598E</t>
  </si>
  <si>
    <t>Z3E2A28E15</t>
  </si>
  <si>
    <t xml:space="preserve">ECCELOGO </t>
  </si>
  <si>
    <t>ZCA2A30532</t>
  </si>
  <si>
    <t>ROYAL GARDEN</t>
  </si>
  <si>
    <t>Z9E2A3F35B</t>
  </si>
  <si>
    <t>SERVIZIO MANUTENZIONE E PULIZIA</t>
  </si>
  <si>
    <t>ASSOCIAZIONE LA COLOMBA ONLUS</t>
  </si>
  <si>
    <t>Z652A3F69F</t>
  </si>
  <si>
    <t>PRESIDIO AMBULANZA PADULA</t>
  </si>
  <si>
    <t>Z3B2A3FA02</t>
  </si>
  <si>
    <t>SERVIZIO NOLEGGIO AUDIO LUCI EVIDEO PER FESTIVAL DELL'ESSERE</t>
  </si>
  <si>
    <t>MASSIMO STAGE S.R.L.</t>
  </si>
  <si>
    <t>ZE02A40139</t>
  </si>
  <si>
    <t>SERVIZIO DI ALLESTIMENTO E NOLEGGIO PALCO E PLATEA</t>
  </si>
  <si>
    <t>Z132ABF54F</t>
  </si>
  <si>
    <t>ZC02ABF6D6</t>
  </si>
  <si>
    <t>8068400E4C</t>
  </si>
  <si>
    <t>CONTRATTO FORNITURA E SERVIZI PADULA</t>
  </si>
  <si>
    <t>PERSONALE CONTO TERZI CERTOSA DI PADULA</t>
  </si>
  <si>
    <t>TRADE MARK SERVICE</t>
  </si>
  <si>
    <t>Z9D2B45E5B</t>
  </si>
  <si>
    <t>SERVIZIO DI FORNITURA AUDIO LUCI</t>
  </si>
  <si>
    <t>Z9C2A618DC</t>
  </si>
  <si>
    <t>NOLEGGIO LUCI E VIDEO PER FESTIVAL DELL'ESSERE TEATRO VERDI</t>
  </si>
  <si>
    <t>ZCA2A61A79</t>
  </si>
  <si>
    <t>NOLEGGIO STRUMENTI E ARREDO DI SCENA PER FESTIVAL DELL'ESSERE TEATRO VERDI</t>
  </si>
  <si>
    <t>PRIMA INTERNATIONAL COMPANY S.R.L</t>
  </si>
  <si>
    <t>8083849B38</t>
  </si>
  <si>
    <t>SERVIZI RAPPRESENTAZIONE SALERNO</t>
  </si>
  <si>
    <t>808389405E</t>
  </si>
  <si>
    <t>TESORERIA PROVINCIALE DELLO STATO DI SALERNO</t>
  </si>
  <si>
    <t>SERVIZIO DI VIGILANZA (VVF) PER FESTIVAL DELL'ESSERE</t>
  </si>
  <si>
    <t>TESORERIA PROVINCIALE DELLO STATO DI SALERNO - INTEGRAZIONE</t>
  </si>
  <si>
    <t>INTEGRAZIONE SERVIZIO DI VIGILANZA (VVF) PER FESTIVAL DELL'ESSERE</t>
  </si>
  <si>
    <t>MUSICAMOTUS</t>
  </si>
  <si>
    <t>ZCA28D1803</t>
  </si>
  <si>
    <t>Z0729D091C</t>
  </si>
  <si>
    <t>GRAFICA METELLIANA SPA (manca mdo)</t>
  </si>
  <si>
    <t>AMAMEDIA SRL</t>
  </si>
  <si>
    <t>Z782935F73</t>
  </si>
  <si>
    <t>STAMPA E AFFISSIONE MATERIALE PUBBLICITARIO</t>
  </si>
  <si>
    <t>PLUS SERVICE SRL</t>
  </si>
  <si>
    <t>Z00291E6F6</t>
  </si>
  <si>
    <t>PROGETTO ECCELLENZE REALI A CAPRI</t>
  </si>
  <si>
    <t>ASSOCIAZIONE PROGETTO SONORA</t>
  </si>
  <si>
    <t>Z9229ED71E</t>
  </si>
  <si>
    <t>SERATE MUSICALI NEL GIARDINO HORTUS CONCLUSUS</t>
  </si>
  <si>
    <t>CONFINDUSTRIA BENEVENTO (UNINDUSTRIA SERVIZI)</t>
  </si>
  <si>
    <t xml:space="preserve">PROGRAMMA TREKKING </t>
  </si>
  <si>
    <t>Z5629CB57E</t>
  </si>
  <si>
    <t>BASILICATA 24 LIBRES</t>
  </si>
  <si>
    <t>ZDF29CB915</t>
  </si>
  <si>
    <t>ZA329CBA8F</t>
  </si>
  <si>
    <t>COMUNE DI SAN GIOVANNI A PIRO</t>
  </si>
  <si>
    <t>816567502F</t>
  </si>
  <si>
    <t>TRA CIELO E MARE IN TRE ATTI</t>
  </si>
  <si>
    <t>Z7229CE442</t>
  </si>
  <si>
    <t>SERVIZIO DI PUBBLICITA' RADIO ALFA</t>
  </si>
  <si>
    <t>AMICO BIO FOOD &amp; BEVERAGE SRL</t>
  </si>
  <si>
    <t>Z0529A4F75</t>
  </si>
  <si>
    <t>SERVIZIO PROIEZIONE CINEMATOGRAFICHE</t>
  </si>
  <si>
    <t>Z9929CF1B6</t>
  </si>
  <si>
    <t>SERVIZIO NOLEGGIO CORPI ILLUMINANTI</t>
  </si>
  <si>
    <t>CONTO TERZI SANTA MARIA CAPUA VETERE</t>
  </si>
  <si>
    <t>ANTICA CAPUA DI NOTTE</t>
  </si>
  <si>
    <t>ASSOCIAZIONE LA CHIAVE DI ARTEMYSIA</t>
  </si>
  <si>
    <t>ZOB29F4CAA</t>
  </si>
  <si>
    <t>NARRAZIONE TEATRALE PRESSO L'ANFITEATRO ROMANO DI SANTA MARIA CAPUA VETERE: "IL MINOTAURO: STORIA DI EROS E THANATOS"</t>
  </si>
  <si>
    <t>FONDAZIONE BIAGIO AGNES (GIUGNO - SORRENTO)</t>
  </si>
  <si>
    <t>8062835DEA</t>
  </si>
  <si>
    <t>PUBBLICAZIONE UFFICIALE PREMIO BIAGIO AGNES 21-23 GIUGNO</t>
  </si>
  <si>
    <t>IL COMUNE DI CONCA DEI MARINI</t>
  </si>
  <si>
    <t>CONVENZIONE "SANTAROSA STREET FOOD"</t>
  </si>
  <si>
    <t>SOCIETA' AREALIVE SRL</t>
  </si>
  <si>
    <t>Z37296390C</t>
  </si>
  <si>
    <t>CONTRATTO DI PRESTAZIONE ARTISTICA</t>
  </si>
  <si>
    <t>ASSOCIAZIONE CULTURALE STABIA COMMUNICATION</t>
  </si>
  <si>
    <t>ZEA2A013FF</t>
  </si>
  <si>
    <t>LA TARANTA INCONTRA I TUAREG - REGGIA QUISISANA</t>
  </si>
  <si>
    <t>Z972A0142D</t>
  </si>
  <si>
    <t>FESTIVAL RITMI DI CONTRABBANDO</t>
  </si>
  <si>
    <t>Z982A01472</t>
  </si>
  <si>
    <t>SERVIZIO DI COMUNICAZIONE NAPOLI DA VIVERE</t>
  </si>
  <si>
    <t>GRUPPO IPAS S.P.A.</t>
  </si>
  <si>
    <t>Z2BB2A10F7B</t>
  </si>
  <si>
    <t>Z562B9DEC8</t>
  </si>
  <si>
    <t>Z072A25BF6</t>
  </si>
  <si>
    <t>Z6729D0883</t>
  </si>
  <si>
    <t>FOX AND FRIENDS SAS</t>
  </si>
  <si>
    <t>Z9A29D0B79</t>
  </si>
  <si>
    <t>SERVIZIO DI ALLESTIMENTO E NOLEGGIO IMPIANTI AUDIO E LUCI</t>
  </si>
  <si>
    <t>CONFEDERAZIONE ITALINA ESERCENTI E COMMERCIANTI</t>
  </si>
  <si>
    <t>Z0A29BBE85</t>
  </si>
  <si>
    <t>PROGETTO "NOTTE BIANCA WEEK-END 2019" MOSTRA "LA DIVINA COMMEDIA IN 3 ATTI" A VILLA CARRARA</t>
  </si>
  <si>
    <t>ASS.FLEGREA PHOTO</t>
  </si>
  <si>
    <t>Z9B280195C</t>
  </si>
  <si>
    <t>71°CONGRESSO NAZIONALE FIAF</t>
  </si>
  <si>
    <t>ASS.TERRA FELIX</t>
  </si>
  <si>
    <t>Z4529AD271</t>
  </si>
  <si>
    <t>CONCERTO PER I NEW TROLLS</t>
  </si>
  <si>
    <t xml:space="preserve">ASS.CULTURALE LA VIA DELLA BELLEZZA </t>
  </si>
  <si>
    <t>Z1429E7D45</t>
  </si>
  <si>
    <t>SOCIETA' SSQ PRODUZIONI S.R.L. (SOLIS STRINGS QUARTET)</t>
  </si>
  <si>
    <t>Z7629F6B77</t>
  </si>
  <si>
    <t>CONTRATTO DI RAPPRESENTAZIONE PER ARTISTI DEL CAPUA FESTIVAL</t>
  </si>
  <si>
    <t>LIBERA SAS DI RUGGIERO A&amp;C</t>
  </si>
  <si>
    <t>Z292A3E091</t>
  </si>
  <si>
    <t>SERVIZIO DI COMUNICAZIONE PER CAPUA FESTIVAL</t>
  </si>
  <si>
    <t>CAPUA SPECIOSA</t>
  </si>
  <si>
    <t>Z6E2A5A874</t>
  </si>
  <si>
    <t>LOCAZIONE SALA E SERVIZI PER CAPUA FESTIVAL</t>
  </si>
  <si>
    <t>Z332AB70BF</t>
  </si>
  <si>
    <t>ORGANIZZATORE CAPUA FESTIVAL E REALIZZATORE CD DEL FEMMINIL SENTIRE</t>
  </si>
  <si>
    <t>Z1D291A82F</t>
  </si>
  <si>
    <t>CONCERTO "CARUSO:UNA VOCE UNIVERSALE"</t>
  </si>
  <si>
    <t>FONDAZIONE TEATRO S.CARLO E CONCERTO SRL</t>
  </si>
  <si>
    <t>Z6329E6C53</t>
  </si>
  <si>
    <t>CONTRATTO DI PRODUZIONE</t>
  </si>
  <si>
    <t>RUOCCO &amp; BERTRANS SRL</t>
  </si>
  <si>
    <t>Z602A30AF1</t>
  </si>
  <si>
    <t>SERVIZIO DI TRASPORTO PER MILANO</t>
  </si>
  <si>
    <t>ZD92A76ED1</t>
  </si>
  <si>
    <t xml:space="preserve">SERVIZIO DI TRASPORTO PEDANE </t>
  </si>
  <si>
    <t>ALLOGGIO PER EVENTO MILANO SPAZIO CAMPANIA</t>
  </si>
  <si>
    <t>MARTE MEDIATECA ARTE EVENTI</t>
  </si>
  <si>
    <t>Z642A7748A</t>
  </si>
  <si>
    <t>FORNITURA DI PEDANE ESPOSITIVE</t>
  </si>
  <si>
    <t>INTINGOLI SNC - BRIGATA DI CUCINA ITINERANTE</t>
  </si>
  <si>
    <t>Z202B02295</t>
  </si>
  <si>
    <t>SERVIZIO CATERING UGO MARANO</t>
  </si>
  <si>
    <t>DIREZIONE RAI TECHE</t>
  </si>
  <si>
    <t>NOLEGGIO VIDEO STRAGE PIAZZA FONTANA</t>
  </si>
  <si>
    <t>COMUNE DI PADULA</t>
  </si>
  <si>
    <t>Z53296DB56</t>
  </si>
  <si>
    <t>PADULA AL CHIARO DI LUNA</t>
  </si>
  <si>
    <t>COMUNE SANT'EGIDIO DEL MONTE ALBINO</t>
  </si>
  <si>
    <t>Z022AB7049</t>
  </si>
  <si>
    <t>PROGETTO "VIVACULTURA 2019"</t>
  </si>
  <si>
    <t xml:space="preserve"> ASSOCIAZIONE NUOVA ORCHESTRA ALESSANDRO SCARLATTI</t>
  </si>
  <si>
    <t>CONCERTO 27 GIUGNO MERCATO SAN SEVERINO -</t>
  </si>
  <si>
    <t xml:space="preserve"> GRAFICA METELLIANA</t>
  </si>
  <si>
    <t>ACLI "MITI E LEGGENDE DELLA CITTA' DI NAPOLI"</t>
  </si>
  <si>
    <t>ACLI</t>
  </si>
  <si>
    <t>A. MANZONI</t>
  </si>
  <si>
    <t>ZD02B04A2D</t>
  </si>
  <si>
    <t>SERVIZIO PUBBLICITA'  PER "DA FENESTRA A FENESTRA"</t>
  </si>
  <si>
    <t>ZB829916E4</t>
  </si>
  <si>
    <t>REALIZZAZIONE DEL PROGETTO "DA FENESTRA A FENESTRA"</t>
  </si>
  <si>
    <t>ASSOCIAZIONE CULTURALE ARCHIVI DELLA MEMORIA</t>
  </si>
  <si>
    <t>807315958F</t>
  </si>
  <si>
    <t>PROGETTO "PAESAGGI IN MOVIMENTO"  - BENEVENTANO, VALLE CAUDINA IRPINA E COSTIERA SORRENTINA</t>
  </si>
  <si>
    <t>GIROAUTO TRAVEL SAS</t>
  </si>
  <si>
    <t>Z492AAA7CC</t>
  </si>
  <si>
    <t>PRENOTAZIONE VIAGGIO PAPPI CORSICATO E DANIELE ORLANDO</t>
  </si>
  <si>
    <t>ZC92ABED7F</t>
  </si>
  <si>
    <t>SERVIZIO DI NOLEGGIO AUDIO VIDEO</t>
  </si>
  <si>
    <t>COMUNE DI SALERNO</t>
  </si>
  <si>
    <t>837375513B</t>
  </si>
  <si>
    <t>PROGETTO SPETTATTORI</t>
  </si>
  <si>
    <t>CONTO TERZI PONTECAGNANO</t>
  </si>
  <si>
    <t>RAPPRESENTAZIONE "L'OFFESA"</t>
  </si>
  <si>
    <t>ZDA2DB15B0</t>
  </si>
  <si>
    <t>FORNITURA MATERIALE TIPOGRAFICO</t>
  </si>
  <si>
    <t>MASSIMO STAGE</t>
  </si>
  <si>
    <t>ZF82D9462B</t>
  </si>
  <si>
    <t>NOLEGGIO PALCO</t>
  </si>
  <si>
    <t>EMMEDUE</t>
  </si>
  <si>
    <t>Z572D93153</t>
  </si>
  <si>
    <t>NOLEGGIO LUCI</t>
  </si>
  <si>
    <t>Z142DC0B5D</t>
  </si>
  <si>
    <t>NOLEGGIO E MONTAGGIO MATERIALE ILLUMINOTECNICA</t>
  </si>
  <si>
    <t>GASOLIO GRUPPO ELETTROGENO</t>
  </si>
  <si>
    <t>COMMUNICATION &amp; DESIGN SRL</t>
  </si>
  <si>
    <t>ZBA2DAF879</t>
  </si>
  <si>
    <t>SERVIZIO DI FACCHINAGGIO</t>
  </si>
  <si>
    <t>AZZURRO SERVICE</t>
  </si>
  <si>
    <t>Z7C2DE03E7</t>
  </si>
  <si>
    <t>MIRANTE</t>
  </si>
  <si>
    <t>ZB72DB0273</t>
  </si>
  <si>
    <t>S.I.R.T. SRL</t>
  </si>
  <si>
    <t>Z222DB0D46</t>
  </si>
  <si>
    <t>FORNITURA E POSA IN OPERA TAPPETO HERLEQUIEN</t>
  </si>
  <si>
    <t>IMPRESA DI PULIMENTO E SERVIZI</t>
  </si>
  <si>
    <t>ZEA2DB1032</t>
  </si>
  <si>
    <t xml:space="preserve">SERVIZIO DI PULIZIA E SANIFICAZIONE </t>
  </si>
  <si>
    <t>Z9B2DBEC19</t>
  </si>
  <si>
    <t>PUBBLICITA' SU NAPOLI TODAY PER LE 4 STAGIONI</t>
  </si>
  <si>
    <t>COM.E - DIRE AGENZIA DI STAMPA NAZIONALE</t>
  </si>
  <si>
    <t>Z712DBF659</t>
  </si>
  <si>
    <t>SERVIZIO DI RIPRESE VIDEO PER 4 STAGIONI</t>
  </si>
  <si>
    <t>Z752DC3A19</t>
  </si>
  <si>
    <t>DISTRIBUZIONE E LOGISTICA</t>
  </si>
  <si>
    <t>ZE42DCB042</t>
  </si>
  <si>
    <t>SERVIZIO PUBBLICITA' VIAGGIO DI NEACO'</t>
  </si>
  <si>
    <t>Z322DD98B2</t>
  </si>
  <si>
    <t>NOLEGGIO ATTREZZATURE SCENOGRAFICHE</t>
  </si>
  <si>
    <t>L'ALTRO SERVICE</t>
  </si>
  <si>
    <t>Z842DDC84A</t>
  </si>
  <si>
    <t>NOLEGGIO AUDIO E LUCI</t>
  </si>
  <si>
    <t xml:space="preserve">GIROAUTO TRAVEL </t>
  </si>
  <si>
    <t>Z852E1C14E</t>
  </si>
  <si>
    <t>VIAGGIO ED OSPITALITA'</t>
  </si>
  <si>
    <t>COMMUNICATON &amp; DESIGN</t>
  </si>
  <si>
    <t>Z492DF8D0D</t>
  </si>
  <si>
    <t>FACCHINAGGIO CONCERTO A BAIA</t>
  </si>
  <si>
    <t>E20 PROJECT</t>
  </si>
  <si>
    <t>Z352DA8F03</t>
  </si>
  <si>
    <t>ACCOGLIENZA E CONTROLLI ANTICOVID</t>
  </si>
  <si>
    <t>MAESTRO BRUNO VENTURINI</t>
  </si>
  <si>
    <t>Z522DBD676</t>
  </si>
  <si>
    <t>CONTRATTO PER BRUNO RACCONTA E VENTURINI CANTA PRESSO IL CASTELLO DI BAIA</t>
  </si>
  <si>
    <t>SINE WAVE ENTERTAINMENT</t>
  </si>
  <si>
    <t>ZC62DC0279</t>
  </si>
  <si>
    <t>CONCERTO "IL VIAGGIO DI NEACO'"</t>
  </si>
  <si>
    <t>MUTART</t>
  </si>
  <si>
    <t>Z172E0B567</t>
  </si>
  <si>
    <t>COMUNE DI AGEROLA</t>
  </si>
  <si>
    <t>ZE32DDD71C</t>
  </si>
  <si>
    <t>DAL 25 LUGLIO AL 31 AGOSTO VISITE, CONCERTI, MOSTRE, SPETTACOLI</t>
  </si>
  <si>
    <t>MAVV - WINE ART MUSEUM - SUMMONTE E QUARTO</t>
  </si>
  <si>
    <t>ZE32DB0772</t>
  </si>
  <si>
    <t>FESTIVAL DELLE CULTURE ENOGASTRONOMICO</t>
  </si>
  <si>
    <t>Z092E167FF</t>
  </si>
  <si>
    <t>PROMOZIONE CONCERTO "IL VIAGGIO DI NEACO'"</t>
  </si>
  <si>
    <t>FRATELLI CAPONE</t>
  </si>
  <si>
    <t>Z4B2DC078F</t>
  </si>
  <si>
    <t>Z372E2C0C6</t>
  </si>
  <si>
    <t>MESSA IN ONDA SU TV E SOCIAL PER VILLA RUSTICA QUARTO</t>
  </si>
  <si>
    <t>ZC52DD7DA5</t>
  </si>
  <si>
    <t>MESSA IN ONDA SU TV E SOCIAL PER SUMMONTE</t>
  </si>
  <si>
    <t>Z562E35847</t>
  </si>
  <si>
    <t>FACCHINAGGIO E TRASPORTO PER CONCERTO BEETHOVEN</t>
  </si>
  <si>
    <t>INCISIVO GRAFICA STAMPA</t>
  </si>
  <si>
    <t>ZBA2DC3334</t>
  </si>
  <si>
    <t>SERVIZIO TIPOGRAFICO</t>
  </si>
  <si>
    <t>ASS EUROPEA SAN LEONARDO</t>
  </si>
  <si>
    <t>Z752DCB4A8</t>
  </si>
  <si>
    <t>RDB SERVICE</t>
  </si>
  <si>
    <t>Z072DE136E</t>
  </si>
  <si>
    <t>SERVIZIO FACCHINAGGIO</t>
  </si>
  <si>
    <t>LEONARDO</t>
  </si>
  <si>
    <t>Z902DE28AB</t>
  </si>
  <si>
    <t>FOX AND FRIENDS</t>
  </si>
  <si>
    <t>Z7C2E6586C</t>
  </si>
  <si>
    <t>NOLEGGIO E MONTAGGIO PALCO PER ORCHESTRA DEI QUARTIERI SPAGNOLI</t>
  </si>
  <si>
    <t>ZDE2E34FD5</t>
  </si>
  <si>
    <t>NOLEGGIO AUDIO E LUCI PER "ORCHESTRA QUARTIERI SPAGNOLI" A CARDITELLO</t>
  </si>
  <si>
    <t>AEMAS</t>
  </si>
  <si>
    <t>Z762DCFE76</t>
  </si>
  <si>
    <t>MUSICA AL TRAMONTO</t>
  </si>
  <si>
    <t xml:space="preserve">EMMEDUE </t>
  </si>
  <si>
    <t>ZB82DAD699</t>
  </si>
  <si>
    <t>IMPIANTO AUDIO E LUCI PER CARDITELLO</t>
  </si>
  <si>
    <t>ITALSTAGE</t>
  </si>
  <si>
    <t>Z592DAD67C</t>
  </si>
  <si>
    <t>SERVIZIO ALLESTIMENTO ATTREZZATURE SCENOTECNICHE</t>
  </si>
  <si>
    <t xml:space="preserve">MASSIMO STAGE SRL </t>
  </si>
  <si>
    <t>Z102EE6F7A</t>
  </si>
  <si>
    <t>NOLEGGIO GRUPPO ELETTRIGENO</t>
  </si>
  <si>
    <t>SEBACH SPA</t>
  </si>
  <si>
    <t>Z792DF35FB</t>
  </si>
  <si>
    <t>NOLEGGIO BAGNI CHIMICI</t>
  </si>
  <si>
    <t>PASQUALE CORSICATO</t>
  </si>
  <si>
    <t>Z6F2BA4696</t>
  </si>
  <si>
    <t xml:space="preserve">PRODUZIONE VIDEO </t>
  </si>
  <si>
    <t>MANIFESTAZIONE "GIORGIO ALBERTAZZI PER SEMPRE"</t>
  </si>
  <si>
    <t>Z1F2DFA6FD</t>
  </si>
  <si>
    <t>ASSOCIAZIONE CULTURALE INSOPHIA</t>
  </si>
  <si>
    <t>ZAD31A732E</t>
  </si>
  <si>
    <t>FESTIVAL FILOSOFICO ISCHIA</t>
  </si>
  <si>
    <t>DE ANGELIS SRLS</t>
  </si>
  <si>
    <t>Z132E01773</t>
  </si>
  <si>
    <t>VIDEO UP3</t>
  </si>
  <si>
    <t>ZB22E05BCC</t>
  </si>
  <si>
    <t>SPOT TELEVISIVO</t>
  </si>
  <si>
    <t>LA TERRA DEI MITI</t>
  </si>
  <si>
    <t>Z2A2E0B98B</t>
  </si>
  <si>
    <t>ACCOMPAGNAMENTO DIDATTICO</t>
  </si>
  <si>
    <t>ZBA2E11C2A</t>
  </si>
  <si>
    <t>ALLESTIMENTO ILLUMINAZIONE</t>
  </si>
  <si>
    <t>Z7B2E1440D</t>
  </si>
  <si>
    <t>SERVIZIO PULIZIA</t>
  </si>
  <si>
    <t>ZBF2DFB99A</t>
  </si>
  <si>
    <t>TRE SERATE MUSICALI CAMPI FLEGREI: VIAGGIATORI E MUSICISTI DEL GRAND TOUR SETTECENTESCO</t>
  </si>
  <si>
    <t>CAMPI FLEGREI</t>
  </si>
  <si>
    <t>CAP&amp;G</t>
  </si>
  <si>
    <t>ZD72FE58F0</t>
  </si>
  <si>
    <t>AFFIDAMENTO PIANI DI SICUREZZA</t>
  </si>
  <si>
    <t>LA VIA COOPERATIVA SOCIALE</t>
  </si>
  <si>
    <t>Z282E14B18</t>
  </si>
  <si>
    <t>FACCHINAGGIO PER CONCERTO AVITABILE</t>
  </si>
  <si>
    <t>D'ONZA CONO</t>
  </si>
  <si>
    <t>Z4A2E17F66</t>
  </si>
  <si>
    <t>NOLEGGIO GRUPPO ELETTROGENO CONCERTO ENZO AVITABILE</t>
  </si>
  <si>
    <t>IRPINIA TV</t>
  </si>
  <si>
    <t>Z362E187BC</t>
  </si>
  <si>
    <t>BLACK TARANTELLA SRL</t>
  </si>
  <si>
    <t>ZE02DF6D32</t>
  </si>
  <si>
    <t>CONCERTO ENZO AVITABILE</t>
  </si>
  <si>
    <t>SERVIZIO ACCOGLIENZA</t>
  </si>
  <si>
    <t>Z5A2F4B7C8</t>
  </si>
  <si>
    <t>NOLEGGIO ESTINTORI</t>
  </si>
  <si>
    <t>ASS. CASA DEL CONTEMPORANEO</t>
  </si>
  <si>
    <t>Z042ED7D02</t>
  </si>
  <si>
    <t>SPETTACOLI E VISITE ALLE VILLE ROMANE IL 9-10 E 16-17 OTTOBRE</t>
  </si>
  <si>
    <t>GRUPPO IPAS</t>
  </si>
  <si>
    <t>ZA82E04483</t>
  </si>
  <si>
    <t>MAXI AFFISSIONI</t>
  </si>
  <si>
    <t>ASS CULTURALE ARTELIVE</t>
  </si>
  <si>
    <t>EE82E49710</t>
  </si>
  <si>
    <t>MAESTRO VINCE TEMPERA E QUARTETTO D'ARCHI PER EVENTO</t>
  </si>
  <si>
    <t>SOUTH SIDE MUSIC SRL</t>
  </si>
  <si>
    <t>Z252E36395</t>
  </si>
  <si>
    <t xml:space="preserve">PROGRAMMA 3 CONCERTI </t>
  </si>
  <si>
    <t>Z6F2E461DC</t>
  </si>
  <si>
    <t>NOLEGGIO AUDIO LUCI PER EVENTO 100 ANNI DI MAGICA AMICIZIA FELLINI SORDI</t>
  </si>
  <si>
    <t>COSTRUZIONI GENERALI ESSERE</t>
  </si>
  <si>
    <t>Z8C2E464C6</t>
  </si>
  <si>
    <t>NOLEGGIO ALLESTIMENTI</t>
  </si>
  <si>
    <t>SERENA SOCIETA' DI SERVIZI INTEGRATI</t>
  </si>
  <si>
    <t>Z6C2E4FC2</t>
  </si>
  <si>
    <t>SERVIZIO PULIZIE PER MANIFESTAZIONE 100 ANNI</t>
  </si>
  <si>
    <t>GIROAUTO TRAVEL</t>
  </si>
  <si>
    <t>E20 PROJECT SRL</t>
  </si>
  <si>
    <t>Z682F4A30B</t>
  </si>
  <si>
    <t>Z10302B41E</t>
  </si>
  <si>
    <t>AFFIDAMENTO PIANI SICUREZZA</t>
  </si>
  <si>
    <t>ZAB2E1EDDD</t>
  </si>
  <si>
    <t>FACCHINAGGIO PER CONCERTO SAN CARLO A SOLOFRA</t>
  </si>
  <si>
    <t>Z522E2D1DB</t>
  </si>
  <si>
    <t>MATERIALI STAMPA</t>
  </si>
  <si>
    <t>Z572E1AB1A</t>
  </si>
  <si>
    <t>ENERGY RENT</t>
  </si>
  <si>
    <t>Z372E23F5A</t>
  </si>
  <si>
    <t>GRUPPO ELETTROGENO</t>
  </si>
  <si>
    <t>ROSSI UMBERTO</t>
  </si>
  <si>
    <t>Z892DFDB17</t>
  </si>
  <si>
    <t>NOLEGGIO PALCO E ATTREZZATURE SCENOTECNICHE</t>
  </si>
  <si>
    <t>E 20 PROJECT</t>
  </si>
  <si>
    <t>ASSOCIAZIONE MUSICALE DIAPHONIA -  DI LELLA</t>
  </si>
  <si>
    <t>840725919B</t>
  </si>
  <si>
    <t>RAPPRESENTAZIONE ARTISTICA</t>
  </si>
  <si>
    <t>Z852EOB98F</t>
  </si>
  <si>
    <t>COMUNE DI AVELLA</t>
  </si>
  <si>
    <t>ZD62E4E397</t>
  </si>
  <si>
    <t>ORGANIZZAZIONE EVENTI DI SETTEMBRE</t>
  </si>
  <si>
    <t>CONCERTOMUSIC SAS</t>
  </si>
  <si>
    <t>Z0D2E1BA74</t>
  </si>
  <si>
    <t>NOLEGGIO AUDIO E LUCI CONCERTO DI LELLA AD AVELLA</t>
  </si>
  <si>
    <t>Z232E3178C</t>
  </si>
  <si>
    <t>BKLINE</t>
  </si>
  <si>
    <t>Z8B2E45F9A</t>
  </si>
  <si>
    <t>NOLEGGIO BACK LINE PER CONCERTO JOE BARBIERI</t>
  </si>
  <si>
    <t>TOP SERVICE</t>
  </si>
  <si>
    <t>Z982E4922B</t>
  </si>
  <si>
    <t>NOLEGGIO AUDIO LUCI PER CONCERTO JOE BARBIERI</t>
  </si>
  <si>
    <t>ASSOCIAZIONE CULTURALE MUSICANT</t>
  </si>
  <si>
    <t>ZE42E36319</t>
  </si>
  <si>
    <t>CONCERTO JOE BARBIERI AD AVELLA</t>
  </si>
  <si>
    <t>DISSONANZEN</t>
  </si>
  <si>
    <t>Z922E3A929</t>
  </si>
  <si>
    <t>CONTRATTO PER SPETTACOLO LE AVVENTURE DEL PRINCIPE ACHMED</t>
  </si>
  <si>
    <t>ASSOCIAZIONE GUSTA MINORI</t>
  </si>
  <si>
    <t>8406455A1D</t>
  </si>
  <si>
    <t>PIBIESSE</t>
  </si>
  <si>
    <t>Z0D2F6B962</t>
  </si>
  <si>
    <t>Z8C2E31B56</t>
  </si>
  <si>
    <t>PUBBLICITA' SU POSITANO NEWS</t>
  </si>
  <si>
    <t>IT BUSINESS CONSULTANT - LOCALI D'AUTORE</t>
  </si>
  <si>
    <t>ZBC2E3BF44</t>
  </si>
  <si>
    <t>RADIO COSTIERA AMALFITANA</t>
  </si>
  <si>
    <t>Z0D2E3E46B</t>
  </si>
  <si>
    <t>PUBBLICITA' RADIO DIVINA</t>
  </si>
  <si>
    <t>PERSONALE PER VILLA ROMANA</t>
  </si>
  <si>
    <t>GALILEO GALILEI PRODUCTION</t>
  </si>
  <si>
    <t>TOUR DI 4 DATE: 04 AGOSTO, 26 AGOSTO, 29 AGOSTO, 01 SETTEMBRE</t>
  </si>
  <si>
    <t>Z422DDA1E9</t>
  </si>
  <si>
    <t>Z1B2DDA22F</t>
  </si>
  <si>
    <t>G.E. EVENTI E SPETTACOLI</t>
  </si>
  <si>
    <t>Z582DDFE1F</t>
  </si>
  <si>
    <t>SERVIZIO FACCHINAGGIO PIANO DI SORRENTO</t>
  </si>
  <si>
    <t>DS EDILIZIA SRL</t>
  </si>
  <si>
    <t>Z402F18201</t>
  </si>
  <si>
    <t>PULIZIA E SANIFICAZIONE</t>
  </si>
  <si>
    <t>SERVIZIO PRENOTAZIONE VIAGGI</t>
  </si>
  <si>
    <t>ZB4302BC0B</t>
  </si>
  <si>
    <t>FORNITURA MATERIALI STAMPA PER CONCERTO ARBORE BENEVENTO</t>
  </si>
  <si>
    <t>VELIA AMBIENTE SRL</t>
  </si>
  <si>
    <t>ZF32E279DE</t>
  </si>
  <si>
    <t>SERVIZIO SANIFICAZIONE E PULIZIA PRESSO PIAZZA AMALFI</t>
  </si>
  <si>
    <t>COMANDO PROVINCIALE DEI VIGILI DEL FUOCO</t>
  </si>
  <si>
    <t>SERVIZIO VIGILANZA ANTINCENDIO PIANO DI SORRENTO</t>
  </si>
  <si>
    <t>ACCOGLIENZA E CONTROLLI ANTICOVID DEL 3 SETTEMBRE</t>
  </si>
  <si>
    <t>Z802F4B060</t>
  </si>
  <si>
    <t>SERVIZIO DI ALLESTIMENTO CONCERTO</t>
  </si>
  <si>
    <t>8405817B9E</t>
  </si>
  <si>
    <t>CONCERTO ARBORE</t>
  </si>
  <si>
    <t>COMANDO VVF</t>
  </si>
  <si>
    <t>PRESIDIO LUNGOMARE DI AMALFI PER CONCERTO ARBORE</t>
  </si>
  <si>
    <t>AR MULTISERVIZI SRLS</t>
  </si>
  <si>
    <t>PALCO ATTTREZZATURE E GRUPPO ELETTROGENO SANTA MARIA DI CASTELLABATE</t>
  </si>
  <si>
    <t>U BARONE DI PISCIOTTANO RUGGERO</t>
  </si>
  <si>
    <t>Z663062C12</t>
  </si>
  <si>
    <t>SERVIZIO RISTORAZIONE CONCERO ARBORE SANTA MARIA DI CASTELLABATE</t>
  </si>
  <si>
    <t>CILENTOMANIA</t>
  </si>
  <si>
    <t>Z172E69571</t>
  </si>
  <si>
    <t>ASSISTENZA E ACCOGLIENZA (NOTA SU IVA)</t>
  </si>
  <si>
    <t>FOX&amp;FRIENDS</t>
  </si>
  <si>
    <t>Z482E6A49C</t>
  </si>
  <si>
    <t>PALCO AMALFI</t>
  </si>
  <si>
    <t>ZE02C0FB73</t>
  </si>
  <si>
    <t>FORNITURA MATERIALI STAMPA ARBORE AMALFI</t>
  </si>
  <si>
    <t>Z8D2F0418E</t>
  </si>
  <si>
    <t>PERNOTTO GIOVANNA VENZI</t>
  </si>
  <si>
    <t>PARTENOPE PULIZIE</t>
  </si>
  <si>
    <t>ZE32E9DA7C</t>
  </si>
  <si>
    <t>PULIZIE E SANIFICAZIONE</t>
  </si>
  <si>
    <t>Z3B2EC3FA0</t>
  </si>
  <si>
    <t>PALCO PIANO DI SORRENTO</t>
  </si>
  <si>
    <t>Z782DCAD9F</t>
  </si>
  <si>
    <t>PUBBLICITA' PER EVENTO "A DUE PASSI DA TE"</t>
  </si>
  <si>
    <t>AZZURRA SPETTACOLI</t>
  </si>
  <si>
    <t>83819468A6</t>
  </si>
  <si>
    <t xml:space="preserve">REALIZZAZIONE SPETTACOLO SAL DA VINCI - MONDRAGONE </t>
  </si>
  <si>
    <t>REALIZZAZIONE SPETTACOLO SAL DA VINCI - LAURO</t>
  </si>
  <si>
    <t>REALIZZAZIONE SPETTACOLO SAL DA VINCI - PROCIDA</t>
  </si>
  <si>
    <t>REALIZZAZIONE SPETTACOLO SAL DA VINCI - SORRENTO</t>
  </si>
  <si>
    <t>REALIZZAZIONE SPETTACOLO SAL DA VINCI - LETINO</t>
  </si>
  <si>
    <t>REALIZZAZIONE SPETTACOLO SAL DA VINCI - MONTEFALCIONE</t>
  </si>
  <si>
    <t>AGENZIA ANSA</t>
  </si>
  <si>
    <t>Z0C2E1FBE0</t>
  </si>
  <si>
    <t>MOSTRA FOTOGRAFICA PER I 50 ANNI DELLA REGIONE CAMPANIA</t>
  </si>
  <si>
    <t>ASSOCIAZIONE ALI DELLA MENTE</t>
  </si>
  <si>
    <t>PERFORMING ARTS PRESSO: REGGIA DI CASERTA - TEATRO ROMANO DI BENEVENTO - REGGIA DI CARDITELLO - PALAZZO D'AVALOS RPCIDA - CASINA VANVITELLIANA - CARCERE BORBONICO AVELLINO - MUSEO FERROVIARIO DI PIETRARSA</t>
  </si>
  <si>
    <t>Z862B885D9</t>
  </si>
  <si>
    <t>Z3E2DB16C8</t>
  </si>
  <si>
    <t>ARTI GRAFICHE PROCIDA</t>
  </si>
  <si>
    <t>Z5E2DD8433</t>
  </si>
  <si>
    <t xml:space="preserve">FORNITURA DI 40 MANIFESTI </t>
  </si>
  <si>
    <t>ZAD2DE1CE0</t>
  </si>
  <si>
    <t>ALLMEDIA &amp; PARTNERS</t>
  </si>
  <si>
    <t>ZBA2E2FC98</t>
  </si>
  <si>
    <t>CAMPAGNA AFFISIONI MAX COME DI CASERTA</t>
  </si>
  <si>
    <t>Z0E2E3257F</t>
  </si>
  <si>
    <t>ELETTRA</t>
  </si>
  <si>
    <t>Z322E31C92</t>
  </si>
  <si>
    <t>Z712E3CA6D</t>
  </si>
  <si>
    <t>MATERIALI A STAMPA PER APERIA CASERTA</t>
  </si>
  <si>
    <t>Z6F2E48528</t>
  </si>
  <si>
    <t>NOLEGGIO AUDIO LUCI PRESSO APERIA</t>
  </si>
  <si>
    <t>Z8B2E481EB</t>
  </si>
  <si>
    <t>NOLEGGIO GRUPPO ELETTROGENO PRESSO APERIA</t>
  </si>
  <si>
    <t xml:space="preserve">CONTO TERZI </t>
  </si>
  <si>
    <t>CONTO TERZI CASERTA PER EVENTO DEL 11/09</t>
  </si>
  <si>
    <t xml:space="preserve">Z942DEDD2C </t>
  </si>
  <si>
    <t>MOSTRE</t>
  </si>
  <si>
    <t>MUTART SRL</t>
  </si>
  <si>
    <t>ZE62DF0FB5</t>
  </si>
  <si>
    <t>PUBBLICITA' IN OCCASIONE DELL'EVENTO "NIGHT&amp;DAY AL MAV"</t>
  </si>
  <si>
    <t>Z062EBDECF</t>
  </si>
  <si>
    <t>FONDAZIONE REAL SITO DI CARDITELLO</t>
  </si>
  <si>
    <t>CONVENZIONE REAL SITO DI CARDITELLO</t>
  </si>
  <si>
    <t>ENTE PARCO REGIONALE DEL PARTENIO</t>
  </si>
  <si>
    <t>EVENTO "LA VIA CAMPANINA E IL MIRACOLO DELL'INCASTELLAMENTO: UN VIAGGIO EMOZIONALE TRA ROCCHE ANTICHE AI PIEDI DEL PARCO DEL PARTENIO"</t>
  </si>
  <si>
    <t>ALTERNATIVA STUDIO - IRPINIA MOOD</t>
  </si>
  <si>
    <t>ZC42DCC411</t>
  </si>
  <si>
    <t>SERVIZIO RIPRESE VIDEO, FOTO</t>
  </si>
  <si>
    <t>Z1B2DF2D50</t>
  </si>
  <si>
    <t>CENTRO STAMPA DE CUNZO</t>
  </si>
  <si>
    <t>Z932E3231B</t>
  </si>
  <si>
    <t>Z64E69A82</t>
  </si>
  <si>
    <t>Z682E6DE42</t>
  </si>
  <si>
    <t>Z642DC7349</t>
  </si>
  <si>
    <t>PUBBLICITA SU IL MATTINO</t>
  </si>
  <si>
    <t>GRAFICA F.LLI DONNARUMMA</t>
  </si>
  <si>
    <t>Z622E6EB59</t>
  </si>
  <si>
    <t>NEAPOLI MEDIA</t>
  </si>
  <si>
    <t>ZB12E72ACD</t>
  </si>
  <si>
    <t>PUBBLICITA' SU VESUVIOLIVE</t>
  </si>
  <si>
    <t>RCS</t>
  </si>
  <si>
    <t>Z672F7BDEF</t>
  </si>
  <si>
    <t xml:space="preserve">PUBBLICITA' SUL CORRIERE DEL MEZZOGIORNO </t>
  </si>
  <si>
    <t>SACI</t>
  </si>
  <si>
    <t>Z6D301D039</t>
  </si>
  <si>
    <t>SERVIZIO AFFISSIONI</t>
  </si>
  <si>
    <t>Z79301CB9D</t>
  </si>
  <si>
    <t>SERVIZIO STREAMING</t>
  </si>
  <si>
    <t>SPM</t>
  </si>
  <si>
    <t>SERVIZIO DI AFFISSIONE MATERIALE PUBBLICITARIO</t>
  </si>
  <si>
    <t>LA BAZZARRA</t>
  </si>
  <si>
    <t>ZAA2FC9D80</t>
  </si>
  <si>
    <t>NOLEGGIO IMPIANTO AUDIO E LUCI</t>
  </si>
  <si>
    <t>SOCIETA' COOPERATIVA LA BAZZARRA</t>
  </si>
  <si>
    <t>8441551C3F</t>
  </si>
  <si>
    <t>COORDINATORE PROGETTO ETHNOS</t>
  </si>
  <si>
    <t xml:space="preserve">ALTORO SERVICE </t>
  </si>
  <si>
    <t>ALLESTIMENTO IMPIANTI</t>
  </si>
  <si>
    <t xml:space="preserve">BACK LINE </t>
  </si>
  <si>
    <t>Z292F24BAA</t>
  </si>
  <si>
    <t>NOLEGGIO STRUMENTAZIONE ELETTRICA</t>
  </si>
  <si>
    <t>Z92E305DD</t>
  </si>
  <si>
    <t>PUBBLICITA' PER MANIFESTAZIONE</t>
  </si>
  <si>
    <t>FONDAZIONE POMIGLIANO JAZZ</t>
  </si>
  <si>
    <t>84507313D5</t>
  </si>
  <si>
    <t>CURA DEL FESTIVAL</t>
  </si>
  <si>
    <t>ZC42E71B55</t>
  </si>
  <si>
    <t>PROMOZIONE SU VELA LUMINOSA</t>
  </si>
  <si>
    <t>ZB12E720FF</t>
  </si>
  <si>
    <t>PUBBLICITA' SU NAPOLI TODAY</t>
  </si>
  <si>
    <t>Z0D2E722E0</t>
  </si>
  <si>
    <t>PUBBLICITA' SU REPUBBLICA ONLINE E REPUBBLICA CARTACEO</t>
  </si>
  <si>
    <t>Z572E74587</t>
  </si>
  <si>
    <t>SERVIZIO RIPRESE AUDIO/VIDEO</t>
  </si>
  <si>
    <t>CORRIERE DEL MEZZOGIORNO PAGINA INTERA</t>
  </si>
  <si>
    <t>LA FONDAZIONE PREMIO NAPOLI</t>
  </si>
  <si>
    <t>836144852B</t>
  </si>
  <si>
    <t>PROGETTO NAPOLI SGUARDI D'AUTORE</t>
  </si>
  <si>
    <t>CONTO TERZI CERTOSA SAN MARTINO</t>
  </si>
  <si>
    <t>EVENTO "NEI CORPI DI NAPOLI" DEL 24 LUGLIO</t>
  </si>
  <si>
    <t>CONTO TERZI PALAZZO REALE</t>
  </si>
  <si>
    <t>EVENTO "I LUOGHI DI NAPOLI" DEL 6 AGOSTO</t>
  </si>
  <si>
    <t>CONTO TERZI MUSEO ARCHEOLOGICO</t>
  </si>
  <si>
    <t>EVENTO DEL 23/09</t>
  </si>
  <si>
    <t>CONTO TERZI BOSCO DI CAPODIMONTE</t>
  </si>
  <si>
    <t>SOCIETA' COOPERATIVA LA PARANZA</t>
  </si>
  <si>
    <t>ZCF2DC1D69</t>
  </si>
  <si>
    <t>ATTIVITA' DI COMUNICAZIONE</t>
  </si>
  <si>
    <t>COSMO ITALY</t>
  </si>
  <si>
    <t>Z2C2EA1A45</t>
  </si>
  <si>
    <t>UTILIZZO SALE DELLA CHIESA GOTICA DI DONNAREGINA VECCHIA</t>
  </si>
  <si>
    <t>MADE IN CLOISTER</t>
  </si>
  <si>
    <t>Z7F2DC8D31</t>
  </si>
  <si>
    <t>Z7B2DB1884</t>
  </si>
  <si>
    <t>FORNITURA STAMPA</t>
  </si>
  <si>
    <t>ALBERTO NAPOLITANO PIANOFORTI</t>
  </si>
  <si>
    <t>Z812DEDA03</t>
  </si>
  <si>
    <t>NOLEGGIO PIANOFORTE</t>
  </si>
  <si>
    <t>GIROAUTO</t>
  </si>
  <si>
    <t>Z9D2E3EAE0</t>
  </si>
  <si>
    <t>VIAGGIO E OSPITALITA'</t>
  </si>
  <si>
    <t>COMPAGNIA ITALIANA ALLARMI</t>
  </si>
  <si>
    <t>Z09E60380</t>
  </si>
  <si>
    <t>IMPIANTI DI SICUREZZA PRESSO MUSEO ARCHEOLOGICO</t>
  </si>
  <si>
    <t>MONELLI TRA I FORNELLI ONLUS</t>
  </si>
  <si>
    <t>ZBC2E5ED27</t>
  </si>
  <si>
    <t>SERVIZIO ACCOGLIENZA E WELCOME CAFFE</t>
  </si>
  <si>
    <t>MEDITERRANEA SRL</t>
  </si>
  <si>
    <t>Z3C2E60480</t>
  </si>
  <si>
    <t>ASSISTENZA IMPIANTO ELETTRICO</t>
  </si>
  <si>
    <t>NEW GENERATION</t>
  </si>
  <si>
    <t>ZE72E6057D</t>
  </si>
  <si>
    <t>PULIZIA AL MUSEO ARCHEOLOGICO</t>
  </si>
  <si>
    <t>ZB42E60673</t>
  </si>
  <si>
    <t>OSPITALITA' MAURIZIO D'AMICO DEL 17/09</t>
  </si>
  <si>
    <t>ZA92E6A92F</t>
  </si>
  <si>
    <t>SERVIZIO NOLEGGIO PIANOFORTE</t>
  </si>
  <si>
    <t>ZEF2EA1CD3</t>
  </si>
  <si>
    <t>VIAGGIO E OSPITALITA' MAURIZIO D'AMICO</t>
  </si>
  <si>
    <t>Z042F5049C</t>
  </si>
  <si>
    <t>LEGAMBIENTE</t>
  </si>
  <si>
    <t>ZB32F5485E</t>
  </si>
  <si>
    <t>COLLABORAZIONE SERVIZIO ACCOGLIENZA PULIZIA</t>
  </si>
  <si>
    <t>COMUNE DI PELLEZZANO</t>
  </si>
  <si>
    <t>Z162DEA79A</t>
  </si>
  <si>
    <t>MOSTRA PER UGO MARANO</t>
  </si>
  <si>
    <t>Z5F2DFBC29</t>
  </si>
  <si>
    <t>NAPOLI GROUP</t>
  </si>
  <si>
    <t>Z872E01B43</t>
  </si>
  <si>
    <t>SERVIZIO ALLESTIMENTO MOSTRA UGO MARANO</t>
  </si>
  <si>
    <t>DOGMA SAS</t>
  </si>
  <si>
    <t>Z762E044C3</t>
  </si>
  <si>
    <t>MUSEO ARCHEOLOGICO VIRTUALE</t>
  </si>
  <si>
    <t>ZBB2E31560</t>
  </si>
  <si>
    <t>NOLEGGIO PROIETTORE</t>
  </si>
  <si>
    <t>Z3C2E37978</t>
  </si>
  <si>
    <t>AGORA' CLUB SRL</t>
  </si>
  <si>
    <t>ZF12E37840</t>
  </si>
  <si>
    <t>ALLESTIMENTO</t>
  </si>
  <si>
    <t>Z9C2E40DE7</t>
  </si>
  <si>
    <t>LEFT &amp; RIGHT</t>
  </si>
  <si>
    <t>Z4E2E5BDDB</t>
  </si>
  <si>
    <t>NOLEGGIO MONITOR</t>
  </si>
  <si>
    <t>FRANCIGENA SERVICE SRL</t>
  </si>
  <si>
    <t>ZEC2FFE7DD</t>
  </si>
  <si>
    <t>ACQUIESTO COPIE GUIDA UFFICIALE</t>
  </si>
  <si>
    <t>A.MANZONI&amp;C S.P.A.</t>
  </si>
  <si>
    <t>ZDB2D28E74</t>
  </si>
  <si>
    <t xml:space="preserve">CITYNEWS </t>
  </si>
  <si>
    <t>ZDA2CD1AFA</t>
  </si>
  <si>
    <t>SERVIZIO DI PUIBBLICITA'</t>
  </si>
  <si>
    <t>Z2F2CD046B</t>
  </si>
  <si>
    <t xml:space="preserve">RCS MEDIAGROUP SPA </t>
  </si>
  <si>
    <t>SERVIZIO DI PUBBLICITA' CAMMINI DELLA CROCE</t>
  </si>
  <si>
    <t>ALPENITE</t>
  </si>
  <si>
    <t>ZE02E3CFD5</t>
  </si>
  <si>
    <t>SERVIZIO MONITORAGGIO SOCIAL MEDIA</t>
  </si>
  <si>
    <t>RADIO GIORNALE ITALIA</t>
  </si>
  <si>
    <t>ZBC2E5552E</t>
  </si>
  <si>
    <t>RIPRESE VIDEO STREAMING PER CONCERTO GOLETO ENZO AVITABILE</t>
  </si>
  <si>
    <t>RIPRESE VIDEO STREAMING PER POMIGLIANO JAZZ</t>
  </si>
  <si>
    <t>RIPRESE VIDEO STREAMING PER MAIORI - FRATELLI BENNATO</t>
  </si>
  <si>
    <t xml:space="preserve">SPONDA SUD </t>
  </si>
  <si>
    <t>Z4A2CB0216</t>
  </si>
  <si>
    <t>REALIZZAZIONE DI UN VIDEO DA PARTE DI EUGENIO BENNATO DA TRASMETTERE SU CANALI SOCIAL</t>
  </si>
  <si>
    <t xml:space="preserve">PIEMME </t>
  </si>
  <si>
    <t>Z372CD0E6B</t>
  </si>
  <si>
    <t>UFFICIO K</t>
  </si>
  <si>
    <t>DANIELE SEPE "CAPITAN CAPITONE"</t>
  </si>
  <si>
    <t>FONDAZIONE LUIGI GAETA - CENTRO STUDI CARLO LEVI</t>
  </si>
  <si>
    <t>ZFA2EABAB4</t>
  </si>
  <si>
    <t>PROGRAMMA DI VALORIZZAZIONE DELLA FIGURA DI CARLO LEVI</t>
  </si>
  <si>
    <t>CACTUS FILM PRODUZIONI DI FELICE ESPOSITO</t>
  </si>
  <si>
    <t>ZC72E67E49</t>
  </si>
  <si>
    <t>RIPRESE VIDEO PROMOZIONALE</t>
  </si>
  <si>
    <t>Z6E2D6196C</t>
  </si>
  <si>
    <t>ZF42D61D2F</t>
  </si>
  <si>
    <t>SERVIZIO MAX AFFISSIONI</t>
  </si>
  <si>
    <t>MASSIMO STAGE SRL</t>
  </si>
  <si>
    <t>Z732D79E0E</t>
  </si>
  <si>
    <t>Z492D7B50D</t>
  </si>
  <si>
    <t>SERVIZIO DI RIPRESE AUDIOVISIVE</t>
  </si>
  <si>
    <t>BOURELLY</t>
  </si>
  <si>
    <t>Z7D2D7D0CB</t>
  </si>
  <si>
    <t>SERVIZIO PRESIDIO AMBULANZA</t>
  </si>
  <si>
    <t>GRUPPO D'ABBRACCIO SRL</t>
  </si>
  <si>
    <t>ZC22D899C2</t>
  </si>
  <si>
    <t>SERVIZIO DI TRASPORTO E FACCHINAGGIO</t>
  </si>
  <si>
    <t>Z2B2D86450</t>
  </si>
  <si>
    <t>BAR ANNA SNC</t>
  </si>
  <si>
    <t>Z982D978C5</t>
  </si>
  <si>
    <t>BOURELLY HEALTH SERVICE SRL</t>
  </si>
  <si>
    <t>Z2A2D8A4C1</t>
  </si>
  <si>
    <t>PRESIDIO SANITARIO AMBULANZA</t>
  </si>
  <si>
    <t>PULIM 2000 SOCIETA' COOPERATIVA</t>
  </si>
  <si>
    <t>Z1E2D8B61C</t>
  </si>
  <si>
    <t>SERVIZIO DI PULIZIA E SANIFICAZIONE</t>
  </si>
  <si>
    <t>RESORT GIGLIO DI MARE</t>
  </si>
  <si>
    <t>Z922D8F9A7</t>
  </si>
  <si>
    <t>SERVIZIO DI VIAGGIO ED OSPITALITA'</t>
  </si>
  <si>
    <t>COSTI PERSONALE GIORNI 29 GIUGNO - 5 LUGLIO - 6 LUGLIO 2020</t>
  </si>
  <si>
    <t>ALLESTIMENTI VENOSA SRL</t>
  </si>
  <si>
    <t>Z122D5F6D2</t>
  </si>
  <si>
    <t>D.A.W. DI PERDUTO TERENZIO</t>
  </si>
  <si>
    <t>Z062D5F687</t>
  </si>
  <si>
    <t>IMPIANTI AUDIO LUCI</t>
  </si>
  <si>
    <t>Z582D6B931</t>
  </si>
  <si>
    <t>ACCOGLIENZA E SAFETY SECURITY</t>
  </si>
  <si>
    <t>KLM -KINKALERI LE SUPPLICI MK ASS. CULTURALE</t>
  </si>
  <si>
    <t>Z692D92196</t>
  </si>
  <si>
    <t>CONTRATTO PER BERMUDAS DI MK - PARCO ARCHEOLOGICO DI PAESTUM IL 2 AGOSTO PROGETTO NA_SA</t>
  </si>
  <si>
    <t>EVENTO BERMUDAS BAIA</t>
  </si>
  <si>
    <t xml:space="preserve">CAP E G </t>
  </si>
  <si>
    <t>ZEF2FAAD5A</t>
  </si>
  <si>
    <t>REALIZZAZIONE SPETTACOLI</t>
  </si>
  <si>
    <t>ZB32D832B0</t>
  </si>
  <si>
    <t>CLEAR CHANNEL SPA</t>
  </si>
  <si>
    <t>ZCE2D9A1CC</t>
  </si>
  <si>
    <t>SERVIZIO D'AFFISSIONE MATERIALI</t>
  </si>
  <si>
    <t>Z132DDA102</t>
  </si>
  <si>
    <t>CAMPAGNA DI AFFISSIONI TRA NAPOLI E CASERTA</t>
  </si>
  <si>
    <t>Z6B2D8EC33</t>
  </si>
  <si>
    <t>Z162DA6261</t>
  </si>
  <si>
    <t>Z562CADB29</t>
  </si>
  <si>
    <t>PUBBLICITA' PER EVENTO SUL VENERDI'</t>
  </si>
  <si>
    <t>SALERNO SOLIDALE</t>
  </si>
  <si>
    <t>ZF92DDCD5A</t>
  </si>
  <si>
    <t>GRAFIE SAS</t>
  </si>
  <si>
    <t>Z4D2DC2A6A</t>
  </si>
  <si>
    <t>500 MASCHERINE</t>
  </si>
  <si>
    <t>Z762DD130D</t>
  </si>
  <si>
    <t>ACQUISIZIONE SPAZI EDITORIALI</t>
  </si>
  <si>
    <t>Z282DD5C27</t>
  </si>
  <si>
    <t>SERVIZIO RIPRESE VIDEO</t>
  </si>
  <si>
    <t>RADIO GIORNALE ITALIA SRLS</t>
  </si>
  <si>
    <t>Z2C2DF8928</t>
  </si>
  <si>
    <t>RIPRESE VIDEO E MESSA IN ODA STREAMING</t>
  </si>
  <si>
    <t>GIACOMETTI ARTE SRL</t>
  </si>
  <si>
    <t>Z572DFB906</t>
  </si>
  <si>
    <t>Z832DFD29C</t>
  </si>
  <si>
    <t>OSPITALITA' PER CONCERTO DOMINGO</t>
  </si>
  <si>
    <t>RIPRESE VIDEO STREAMING</t>
  </si>
  <si>
    <t>ZDC2E6AA2F</t>
  </si>
  <si>
    <t>PUBBLICITA' SUL CORRIERE DELLA SERA</t>
  </si>
  <si>
    <t>PAGINA INTERA CORRIERE DEL MEZZOGIORNO.IT</t>
  </si>
  <si>
    <t>COME ON WEB - ETES</t>
  </si>
  <si>
    <t>Z722F5F705</t>
  </si>
  <si>
    <t>BIGLIETTERIA PER MANIFESTAZIONE</t>
  </si>
  <si>
    <t>ZED2DCAAD7</t>
  </si>
  <si>
    <t>ASSOCIAZIONE DELLA CROCE ROSSA ITALIANA</t>
  </si>
  <si>
    <t>Z3C2DD1707</t>
  </si>
  <si>
    <t>Z072D83946</t>
  </si>
  <si>
    <t>MANUTENZIONE APERIA</t>
  </si>
  <si>
    <t>ZDE2DED2B9</t>
  </si>
  <si>
    <t>SERVIZIO NOLEGGIO PALCO E ATTREZZATURE SCONOTECNICHE</t>
  </si>
  <si>
    <t>NASTA IMPIANTI</t>
  </si>
  <si>
    <t>SERVIZIO ALLESTIMENTO MATERIALE ILLUMINOTECNICO</t>
  </si>
  <si>
    <t>ZF32D9F54E</t>
  </si>
  <si>
    <t>SERVIZIO ALLESTIMENTI IMPIANTI AUDIO E LUCI APERIA</t>
  </si>
  <si>
    <t>Z292E488D7</t>
  </si>
  <si>
    <t>NOLEGGIO AUDIO E LUCI PER BALLETTO SAN CARLO DEL 13/09</t>
  </si>
  <si>
    <t>ZA72DF2206</t>
  </si>
  <si>
    <t>NOLEGGIO IMPIANTI AUGIO LICI PER CONCERTO DOMINGO</t>
  </si>
  <si>
    <t>ACCOGLIENZA</t>
  </si>
  <si>
    <t>S&amp;G SERVICE</t>
  </si>
  <si>
    <t>Z742D67A25</t>
  </si>
  <si>
    <t>MANUTENZIONE DEL VERDE</t>
  </si>
  <si>
    <t>CAP &amp; G</t>
  </si>
  <si>
    <t>REALIZZAZIONE SPETTACOLI ESTATE DA RE E PLACIDO DOMINGO</t>
  </si>
  <si>
    <t>GEST PARK</t>
  </si>
  <si>
    <t>Z58300821B</t>
  </si>
  <si>
    <t>PULIZIA E FACCHINAGGIO</t>
  </si>
  <si>
    <t>SICA SRL</t>
  </si>
  <si>
    <t>Z692F11D48</t>
  </si>
  <si>
    <t>TRANSFER</t>
  </si>
  <si>
    <t>Z3D2DFD746</t>
  </si>
  <si>
    <t>L'ALTROSERVICE</t>
  </si>
  <si>
    <t>NOLEGGIO IMPIANTO AUDIO LUCI PER EVENTO LINA SASTRI</t>
  </si>
  <si>
    <t>Z3C2DFD9F2</t>
  </si>
  <si>
    <t>VIGILANZA PER CONCERTO DOMINGO</t>
  </si>
  <si>
    <t>Z762EDE545</t>
  </si>
  <si>
    <t>ATTREZZATURE SCENOTECNICHE</t>
  </si>
  <si>
    <t>Z7F2DF3894</t>
  </si>
  <si>
    <t>ASSOCIAZIONE MEDITERRANEA ARTE ITALIA (MAI)</t>
  </si>
  <si>
    <t>CHIC &amp; SPUNTINI D'ARTE SRLS</t>
  </si>
  <si>
    <t>COMPAGNIA SALINA</t>
  </si>
  <si>
    <t>8397096ED1</t>
  </si>
  <si>
    <t>MAESTRO VITTORIO GRIGOLO</t>
  </si>
  <si>
    <t>REALIZZAZIONE CONCERTO "SUMMERTIME" DEL 3 AGOSTO CON DANIEL OREN</t>
  </si>
  <si>
    <t>ACCADEMIA NAZIONALE DI SANTA CECILIA</t>
  </si>
  <si>
    <t>83917470B03</t>
  </si>
  <si>
    <t>PRESTAZIONE ARTISITICA</t>
  </si>
  <si>
    <t>SONYA YONCHEVA</t>
  </si>
  <si>
    <t>SOPRANO E ARTISTA PER CONCERTO "SUMMERTIME" DEL 3 AGOSTO</t>
  </si>
  <si>
    <t>ASS. EUROPA IMPRESA MUSICA</t>
  </si>
  <si>
    <t>FONDAZIONE TEATRO DI SAN CARLO</t>
  </si>
  <si>
    <t>TRANSFER MASSE ARTISTICHE</t>
  </si>
  <si>
    <t>ARIOSI MANAGEMENT</t>
  </si>
  <si>
    <t>8407819FB7</t>
  </si>
  <si>
    <t>GALA DOMINGO</t>
  </si>
  <si>
    <t>COMANDO DEI VIGILI DEL FUOCO VVF</t>
  </si>
  <si>
    <t>SERVIZIO DI VIGILANZA PER 4 SERATE</t>
  </si>
  <si>
    <t>SERVIZIO DI VIGILANZA PER 12 E 13 SETTEMBRE</t>
  </si>
  <si>
    <t>SERVIZIO DI VIGILANZA PER 20 AGOSTO</t>
  </si>
  <si>
    <t>NUCLEO DI VOLONTARIATO E DI PROTEZIONE CIVILE</t>
  </si>
  <si>
    <t>VIGILANZA</t>
  </si>
  <si>
    <t>AGENZIA DEL DEMANIO</t>
  </si>
  <si>
    <t>PAGAMENTO F24 PER USO PROPRIETA' DEL DEMANIO</t>
  </si>
  <si>
    <t>ASSOCIAZIONE SPONZIAMOCI</t>
  </si>
  <si>
    <t>MANIFESTZIONE SPONZ FEST</t>
  </si>
  <si>
    <t>VINICIO CAPOSSELA</t>
  </si>
  <si>
    <t>CONTRATTO DI DIREZIONE ARTISTICA</t>
  </si>
  <si>
    <t>INTERNATIONAL MUSIC AND ARTS</t>
  </si>
  <si>
    <t>CONTRATTO PER ARTISTI CHE AFFIANCOANO VINICIO CAPOSSELA</t>
  </si>
  <si>
    <t>INCISIVO GRAFICA</t>
  </si>
  <si>
    <t>Z4F2E056AF</t>
  </si>
  <si>
    <t>ZBA2E05CF9</t>
  </si>
  <si>
    <t>Z062E05E76</t>
  </si>
  <si>
    <t>Z2A2E2CA04</t>
  </si>
  <si>
    <t>IL MANIFESTO</t>
  </si>
  <si>
    <t>Z852E4FADC</t>
  </si>
  <si>
    <t>SERVIZIO PUBBLICITA' SU IL MANIFESTO</t>
  </si>
  <si>
    <t>PUBBLICITA' SU CORRIERE DELLA SERA</t>
  </si>
  <si>
    <t>IVAN GATTI PRODUZIONE SRL</t>
  </si>
  <si>
    <t>Z722E18D1F</t>
  </si>
  <si>
    <t>NOLEGGIO IMPIANTO AUDIO LUCI E ATTREZZATURE SCENOTECNICHE</t>
  </si>
  <si>
    <t>Z8B2D7B240</t>
  </si>
  <si>
    <t>CLEAR CHANNEL JOLLY PUBBLICITA'</t>
  </si>
  <si>
    <t>ZF12D836A7</t>
  </si>
  <si>
    <t>ZDC 2D868E1</t>
  </si>
  <si>
    <t>SERVIZIO VIDEO PIAZZA PORTANOVA SALERNO</t>
  </si>
  <si>
    <t>Z6D2D9259B</t>
  </si>
  <si>
    <t>SERVIZIO TRADUZIONI</t>
  </si>
  <si>
    <t xml:space="preserve">DUNA DI SALE </t>
  </si>
  <si>
    <t>83413457A5</t>
  </si>
  <si>
    <t>INIZIATIVA PER FESTIVAL LETTERATURA 18-25 LUGLIO 2020</t>
  </si>
  <si>
    <t xml:space="preserve">SOCIETA' AREALIVE SRL </t>
  </si>
  <si>
    <t>ZAF2B992C3</t>
  </si>
  <si>
    <t>CONCERTO DI BEPPE SERVILLO E SOLIS STRING QUARTET DEL 19/01 IN OCCASIONE DELL'EVENTO "VATOLLA AL CUORE DELLA TERRA</t>
  </si>
  <si>
    <t>Z812B775E4</t>
  </si>
  <si>
    <t>SERVIZIO  DI RIPRESE VIDEO</t>
  </si>
  <si>
    <t>ZC12B97A33</t>
  </si>
  <si>
    <t>SERVIZIO DI AFFISSIONE MATERIALI</t>
  </si>
  <si>
    <t>Z132B98C03</t>
  </si>
  <si>
    <t xml:space="preserve">GIORNALE DEL CILENTO </t>
  </si>
  <si>
    <t>Z572B9B4E4</t>
  </si>
  <si>
    <t xml:space="preserve">SERVIZIO DI PUBBLICITA' </t>
  </si>
  <si>
    <t>STILE TV NETWORK SCRL</t>
  </si>
  <si>
    <t>Z1E2B9B923</t>
  </si>
  <si>
    <t>ZF62B9E1B5</t>
  </si>
  <si>
    <t>Z902AC986C</t>
  </si>
  <si>
    <t>SERVIZIO DI PRENOTAZIONE NOLEGGIO AUTOMOBILE FORUM INTERNAZIONALE TURISMO E CULTURA (22/24 NOVEMBRE)</t>
  </si>
  <si>
    <t>Z132AC216E</t>
  </si>
  <si>
    <t>SERVIZIO DI PUBBLICITA' FORUM INTERNAZIONALE TURISMO E CULTURA (22/24 NOVEMBRE)</t>
  </si>
  <si>
    <t>Z552AE2938</t>
  </si>
  <si>
    <t>SERVIZIO RIPRESE VIDEO PER FORUM INTERNAZIONALE TURISMO E CULTURA BIAGIO AGNES (22/24 NOVEMBRE)</t>
  </si>
  <si>
    <t xml:space="preserve">FONDAZIONE BIAGIO AGNES (NOVEMBRE - PIANO DI SORRENTO) </t>
  </si>
  <si>
    <t>81109149F7</t>
  </si>
  <si>
    <t>ORGANIZZAIZONE FORUM "TURISMO E CULTURA" (22/24 NOVEMBRE) PIANO DI SORRENTO</t>
  </si>
  <si>
    <t>SOCIATA' MP SERVICE AUDIO &amp; LIGHTS</t>
  </si>
  <si>
    <t>ZAD2B59B70</t>
  </si>
  <si>
    <t>AUDIO E LUCI PER REALIZZAZIONE SPETTACOLO "IL MIRACOLO DI MARCELLINO" - CONCA DEI MARINI</t>
  </si>
  <si>
    <t>IL CANTO DI VIRGILIO - AMALFI</t>
  </si>
  <si>
    <t>ZCC2B59BF3</t>
  </si>
  <si>
    <t>NATALE IN MUSICAL E STELLA D'ARGENTO</t>
  </si>
  <si>
    <t>ASS..CULTURALE SIPARIO DI LUCE</t>
  </si>
  <si>
    <t>Z192B599C9</t>
  </si>
  <si>
    <t>SPETTACOLO IL MERCANTE IN FIERA  E STELLA D'ARGENTO AD AMALFI 03/01</t>
  </si>
  <si>
    <t>SPETTACOLO IL MERCANTE IN FIERA AD AMALFI 06/01</t>
  </si>
  <si>
    <t>IL CANTO DI VIRGILIO - ATRANI</t>
  </si>
  <si>
    <t>NATALE IN MUSICAL E CANTATA DEI PASTORI</t>
  </si>
  <si>
    <t>ASS.CULTURALE SIPARIO DI LUCE</t>
  </si>
  <si>
    <t>SPETTACOLO NATALE IN MUSICAL AD ATRANI</t>
  </si>
  <si>
    <t>SPETTACOLO LA LUCE DEL NATALE 19-20 A MINORI</t>
  </si>
  <si>
    <t>IL CANTO DI VIRGILIO - PRAIANO</t>
  </si>
  <si>
    <t>LA COMPAGNIA SALINA SRL</t>
  </si>
  <si>
    <t>Z572B5853D</t>
  </si>
  <si>
    <t>CONTRATTO DI RAPPRESENTAZIONE APPUNTI DI VIAGGIO CON LINA SASTRI A QUARTO</t>
  </si>
  <si>
    <t>Z0D2B6DE07</t>
  </si>
  <si>
    <t>SERVICE AUDIO- CONCERTI LINA SASTRI</t>
  </si>
  <si>
    <t>Z4E2B9E08C</t>
  </si>
  <si>
    <t>SERVIZIO IMPIANTI LUCE</t>
  </si>
  <si>
    <t>RADIO CITTA' COMMUNICATION BENEVENTO</t>
  </si>
  <si>
    <t>ZDC2B4714C</t>
  </si>
  <si>
    <t>SERVIZIO DI AFFISSIONI PUBBLICITARIE-PAPPANO</t>
  </si>
  <si>
    <t>SGA SERVICE S.R.L.S.</t>
  </si>
  <si>
    <t>ZE82B4738D</t>
  </si>
  <si>
    <t>Z1D2B477AA</t>
  </si>
  <si>
    <t>SERVIZIO DI VOLANTINAGGIO -PAPPANO</t>
  </si>
  <si>
    <t>ARTI GRAFICHE LANDI</t>
  </si>
  <si>
    <t>Z6B2B4AB15</t>
  </si>
  <si>
    <t>FORNITURA MATERIALE TIPOGRAFICO -PAPPANO</t>
  </si>
  <si>
    <t>Z382B4BEAC</t>
  </si>
  <si>
    <t>SERVIZIO DI PUBBLICITA' TV7 E RADIO -PAPPANO</t>
  </si>
  <si>
    <t>Z7F2B61367</t>
  </si>
  <si>
    <t>QUOTIDIANO IL MATTINO - PAPPANO DIRIGE OFB</t>
  </si>
  <si>
    <t>ASS.CULTURALE MUSICALE I FILARMONICI DI BENEVENTO</t>
  </si>
  <si>
    <t>Z8D2B6B217</t>
  </si>
  <si>
    <t>SIR ANTONIO PAPPANO DIRIGE L'OFB</t>
  </si>
  <si>
    <t>LIBERA SAS DI RUGGERO</t>
  </si>
  <si>
    <t>Z962B639F5</t>
  </si>
  <si>
    <t>CONCERO DI ANTONELLA RUGGERO PRESSO SAN VALENTINO TORIO</t>
  </si>
  <si>
    <t>ASS.LE VIE DEI COLORI</t>
  </si>
  <si>
    <t>SERVIZIO DI REALIZZAZIONE TAPPETO FLOREALE</t>
  </si>
  <si>
    <t>ASSOCIAZIONE GESTIONE MUSICA</t>
  </si>
  <si>
    <t>ZB52B6397D</t>
  </si>
  <si>
    <t xml:space="preserve">ORGANIZZAZIONE DEL PROGETTO "ANNO NUOVO A SAN VALENTINO" - S VALENTINO TORIO </t>
  </si>
  <si>
    <t>SERVIZIO DI DISTRIBUZIONE LOGISTICS -SAN VALENTINO TORIO</t>
  </si>
  <si>
    <t xml:space="preserve">FORNITURA MATERIALE TIPOGRAFICO </t>
  </si>
  <si>
    <t>Z8C2B4CB82</t>
  </si>
  <si>
    <t>SERVIZIO DI AFFISSIONI PUBBLICITARIE PER EVENTO I SEGNI DELL'ARTE</t>
  </si>
  <si>
    <t>Z842B614C0</t>
  </si>
  <si>
    <t>ZEB2B6E004</t>
  </si>
  <si>
    <t>SERVICE AUDIO -CONCERTO ANTONELLA RUGGIERO</t>
  </si>
  <si>
    <t>BULL SERVICE SRL</t>
  </si>
  <si>
    <t>ZF22B73734</t>
  </si>
  <si>
    <t>SERVIZIO DI ALLESTIMENTO ARREDI</t>
  </si>
  <si>
    <t>SERVIZIO DI NOLEGGIO MATERIALE ILLUMINOTECNICO</t>
  </si>
  <si>
    <t>FEDERFIORI SRL</t>
  </si>
  <si>
    <t>Z2D2B78773</t>
  </si>
  <si>
    <t xml:space="preserve">SERVIZIO DI ALLESTIMENTO FLOREALE </t>
  </si>
  <si>
    <t>ASS.ESTRO ARMONICO</t>
  </si>
  <si>
    <t>Z3F2B6390F</t>
  </si>
  <si>
    <t>ANNO NUOVO A S.VALENTINO TORIO</t>
  </si>
  <si>
    <t>TIPOGRAFIA DRAGONETTI</t>
  </si>
  <si>
    <t>Z8E2B6E45D</t>
  </si>
  <si>
    <t>FORNITURA MATERIALE A STAMPA - GIFFONI SEI CASALI</t>
  </si>
  <si>
    <t>GIAMMARINOEDITORI SRL</t>
  </si>
  <si>
    <t>Z8D286C0CC</t>
  </si>
  <si>
    <t>CONTRATTO DI RAPPRESENTAZIONE PER GIFFONI SEI CASALI M'BARCA</t>
  </si>
  <si>
    <t>LIDIA TOGNI NEL MONDO</t>
  </si>
  <si>
    <t>PROGETTO VIENI E' NATALE</t>
  </si>
  <si>
    <t>Z342B98247</t>
  </si>
  <si>
    <t>SERVIZIO DI ALLESTIMENTO AUDIO LUCI</t>
  </si>
  <si>
    <t xml:space="preserve">EMANUELA NICOLORO </t>
  </si>
  <si>
    <t>Z772B3AF65</t>
  </si>
  <si>
    <t xml:space="preserve">SERVIZIO DI ACCOLGLIENZA </t>
  </si>
  <si>
    <t>AIAPP</t>
  </si>
  <si>
    <t>IL COMUNE DI PONTECAGNANO FAIANO</t>
  </si>
  <si>
    <t>ZDD22B7CE65</t>
  </si>
  <si>
    <t>CONVENZIONE - FESTIVAL DELLE ARTI DIGITALI</t>
  </si>
  <si>
    <t>VILLAGE DOC&amp;FILMS S.R.L.</t>
  </si>
  <si>
    <t>Z242B77E29</t>
  </si>
  <si>
    <t>REALIZZAZIONE PRPGETTO "CAMPANIA LA PIU' BELLA"</t>
  </si>
  <si>
    <t>LA ATLAS SRL</t>
  </si>
  <si>
    <t>CONTRATTO PRESTAZIONE SERVIZI</t>
  </si>
  <si>
    <t>VEDOVA ALLEGRA</t>
  </si>
  <si>
    <t>NEW STEP</t>
  </si>
  <si>
    <t>Z0D2E32926</t>
  </si>
  <si>
    <t>CONCERTO EDOARDO BENNATO DEL 9/09/2020</t>
  </si>
  <si>
    <t>HOTEL MAJESTIC - PARTENOPE HOTELS ITALIA</t>
  </si>
  <si>
    <t>ZE92B44D95</t>
  </si>
  <si>
    <t>VIAGGIO E OSPITALITA' DI WAEL SHAWKY</t>
  </si>
  <si>
    <t>IMP.EL. SNC</t>
  </si>
  <si>
    <t>ZC62F30230</t>
  </si>
  <si>
    <t>ZAF2B610A7</t>
  </si>
  <si>
    <t>ZC72B6142E</t>
  </si>
  <si>
    <t>SERVIZIO TRANSFER PER WAEL SHAWKY</t>
  </si>
  <si>
    <t>Z282E059E6</t>
  </si>
  <si>
    <t>AFFISSIONI PROMOZIONALI PER MOSTRA WILLIAM KENTRIDGE</t>
  </si>
  <si>
    <t>ZA22D521A7</t>
  </si>
  <si>
    <t>SPAZIO PUBBLICITARIO</t>
  </si>
  <si>
    <t>Z802E1F1F6</t>
  </si>
  <si>
    <t>ZC52E1A37E</t>
  </si>
  <si>
    <t>ZDA2E29186</t>
  </si>
  <si>
    <t>OSPITALITA'</t>
  </si>
  <si>
    <t>ZD02E292C0</t>
  </si>
  <si>
    <t>ARTRIBUNE</t>
  </si>
  <si>
    <t>Z5E2E44F8D</t>
  </si>
  <si>
    <t>SKY ITALIA</t>
  </si>
  <si>
    <t>ZEA2E4979A</t>
  </si>
  <si>
    <t>AMALFITAN WORKS</t>
  </si>
  <si>
    <t>Z982E6E455</t>
  </si>
  <si>
    <t xml:space="preserve"> CANONE MENSILE SERVIZIO PULIZIA</t>
  </si>
  <si>
    <t>Z782E9C4DD</t>
  </si>
  <si>
    <t>Z962F41291</t>
  </si>
  <si>
    <t>CORRIERE DEL MEZZOGIORNO.IT 30 AGOSTO</t>
  </si>
  <si>
    <t>GOODMAN GALLERY</t>
  </si>
  <si>
    <t>RAPPRESENTANTE DELLA MOSTRA "MORE SWEETLY PLAY THE DANCE" DELL'ARTISTA WILLIAM KENTRIDGE</t>
  </si>
  <si>
    <t>ATC SRL UNIPERSONALE</t>
  </si>
  <si>
    <t>ZFA2C352A9</t>
  </si>
  <si>
    <t>CORBO &amp; CORBO TRASLOCHI</t>
  </si>
  <si>
    <t>SERVIZIO DI TRASPORTO</t>
  </si>
  <si>
    <t xml:space="preserve">COSTRUZIONI GENERALI ESSERE </t>
  </si>
  <si>
    <t>Z1F2DF8B89</t>
  </si>
  <si>
    <t xml:space="preserve">SERVIZIO DI ALLESTIMENTO </t>
  </si>
  <si>
    <t>ZC92E05831</t>
  </si>
  <si>
    <t>ISI CONGRESS</t>
  </si>
  <si>
    <t>Z232D3E025</t>
  </si>
  <si>
    <t>Z532E01517</t>
  </si>
  <si>
    <t>SERVIZIO RIPRESE I VENERDI' DI ERCOLANO</t>
  </si>
  <si>
    <t>NEAPOLIS MEDIA SRLS</t>
  </si>
  <si>
    <t>ZC72E0B4CC</t>
  </si>
  <si>
    <t>ZF22E0B986</t>
  </si>
  <si>
    <t>ZD52E0B98D</t>
  </si>
  <si>
    <t>SERVIZIO ILLUMINAZIONE</t>
  </si>
  <si>
    <t>Z132E5B3D6</t>
  </si>
  <si>
    <t>Z3B2E60245</t>
  </si>
  <si>
    <t xml:space="preserve">TEATRI 35 </t>
  </si>
  <si>
    <t>ZCA2DFBE87</t>
  </si>
  <si>
    <t>RIPRESE AUDIO E VIDEO</t>
  </si>
  <si>
    <t>SERVIZIO DI DISTRIBUZIONE LOGISTICS -BOWIE BY SUKITA</t>
  </si>
  <si>
    <t>FORNITURA MATERIALE TIPOGRAFICO -BOWIE BY SUKITA</t>
  </si>
  <si>
    <t>Z082B4C849</t>
  </si>
  <si>
    <t>SERVIZIO DI AFFISSIONI PUBBLICITARIE PER EVENTO STARDUST - BOWI BY SUKITA - TEMPI MODERNI</t>
  </si>
  <si>
    <t>PL PUBBLICITA' SRL</t>
  </si>
  <si>
    <t>Z7D2B5410B</t>
  </si>
  <si>
    <t>SERVIZIO DI PUBBLICITA' PER MOSTRA BOWIE</t>
  </si>
  <si>
    <t>ZCD2B546EB</t>
  </si>
  <si>
    <t>SERVIZIO DI AFFISSIONI PUBBLICITARIE PER MOSTRA BOWIE</t>
  </si>
  <si>
    <t>SERVIZIO PUBBLICITA'-BOWIE BY SUKITA</t>
  </si>
  <si>
    <t>Z172B990088</t>
  </si>
  <si>
    <t>ASSOCIAZIONE TEMPI MODERNI</t>
  </si>
  <si>
    <t>Z332C0397B</t>
  </si>
  <si>
    <t>ALLESTIMENTO E REALIZZAZIONE  MOSTRA DAVID BOWIE</t>
  </si>
  <si>
    <t>ASS.PIETRASANTA POLO CULTURALE ONLUS</t>
  </si>
  <si>
    <t>8285823D6F</t>
  </si>
  <si>
    <t>CONVENZIONE-MOSTRA ARCHEOLOGICA A TAVOLA - MOSTRA DA FARE A NOVEMBRE BASILICA PIETRASANTA</t>
  </si>
  <si>
    <t>ASS TRERROTE</t>
  </si>
  <si>
    <t>ZC82E6D0EA</t>
  </si>
  <si>
    <t>LABORATORIO TEATRALE</t>
  </si>
  <si>
    <t>Z642EF9C92</t>
  </si>
  <si>
    <t>COORDINAMENTO ARTISTICO</t>
  </si>
  <si>
    <t>JESCE SOLE</t>
  </si>
  <si>
    <t>Z602E79B4B</t>
  </si>
  <si>
    <t>IDEAZIONE E CURATELA FESTIVAL</t>
  </si>
  <si>
    <t>LA FONDAZIONE ALFONSO GATTO</t>
  </si>
  <si>
    <t>SOLOAMOR</t>
  </si>
  <si>
    <t>Z852DB079A</t>
  </si>
  <si>
    <t>PROGETTAZIONE E COORDINAMENTO DEL PROGETTO</t>
  </si>
  <si>
    <t>SOLOAMOR SRL</t>
  </si>
  <si>
    <t>ZE42CAB6EB</t>
  </si>
  <si>
    <t>CANTIERI VIVIANI IN PILLOLE</t>
  </si>
  <si>
    <t>Z382E1459A</t>
  </si>
  <si>
    <t>DISTRIBUZIONE E LOGISTICA PER EVENTO "VATOLLA AL CUORE DELLA TERRA"</t>
  </si>
  <si>
    <t>GABRIELLA RINALDI</t>
  </si>
  <si>
    <t>DIREZIONE ARTISTICA</t>
  </si>
  <si>
    <t>Z9F2E0B8B9</t>
  </si>
  <si>
    <t>REALIZZAZIONE CORTOMETRAGGIO INTRECCI</t>
  </si>
  <si>
    <t>Z602E200DE</t>
  </si>
  <si>
    <t>NOLEGGIO E MONTAGGIO PALCO E ATTREZZATURE</t>
  </si>
  <si>
    <t>ZB22E20261</t>
  </si>
  <si>
    <t>NOLEGGIO E MONTAGGIO AUDIO E LUCI</t>
  </si>
  <si>
    <t xml:space="preserve">ACQUISTO SPAZIO PUBBLICITARIO </t>
  </si>
  <si>
    <t>ZE02E28665</t>
  </si>
  <si>
    <t>VIAGGIO E OSPITALITA' GIOVANNA VENZI</t>
  </si>
  <si>
    <t>Z7F2E449BD</t>
  </si>
  <si>
    <t>PROMOZIONE SU VELE MOTORIZZATE</t>
  </si>
  <si>
    <t>ZDB2E6D8FA</t>
  </si>
  <si>
    <t>EDITRICE CILENTO</t>
  </si>
  <si>
    <t>Z0130577E5</t>
  </si>
  <si>
    <t>PUBBLICITA' VATOLLE IL CUORE DELLA TERRA</t>
  </si>
  <si>
    <t>AFFIDAMENTO ELABORAZIONE PIANI DI SICUREZZA</t>
  </si>
  <si>
    <t>Z0D2E4FFC6</t>
  </si>
  <si>
    <t>ASS CULTURALE STABIA COMMUNICATION</t>
  </si>
  <si>
    <t>Z2A2E5069C</t>
  </si>
  <si>
    <t>PUBBLICITA' SU STABIA CHANNEL</t>
  </si>
  <si>
    <t>ZCF2E509E7</t>
  </si>
  <si>
    <t>ZED2E5F575</t>
  </si>
  <si>
    <t>Z69302B29B</t>
  </si>
  <si>
    <t>IPIEMME</t>
  </si>
  <si>
    <t>PROGETTAZIONE E REALIZZAZIONE FESTIVAL</t>
  </si>
  <si>
    <t>IDRO ICE - DAMIANO MICHELE</t>
  </si>
  <si>
    <t>Z062F5B798</t>
  </si>
  <si>
    <t>SERVIZIO MANUTENZIONE</t>
  </si>
  <si>
    <t>COMUNE DI SCALA</t>
  </si>
  <si>
    <t>Z3B2E21063</t>
  </si>
  <si>
    <t>REALIZZAZIONE PROGETTO BEATIFICAZIONE</t>
  </si>
  <si>
    <t>ASS. ORCHESTRA DA CAMERA SANTA CECILIA (I FILARMONICI DI ROMA)</t>
  </si>
  <si>
    <t>ZBA2E1F0ED</t>
  </si>
  <si>
    <t>UTO UGHI "LE QUATTRO STAGIONI DI VIVALDI" AL DUOMO DI SCALA IL 3/09</t>
  </si>
  <si>
    <t>ZDA2E22E7F</t>
  </si>
  <si>
    <t>PUBBLICITA' SU POSITANONEWS</t>
  </si>
  <si>
    <t>Z732E28864</t>
  </si>
  <si>
    <t>REVELLO CREATIVE LAB</t>
  </si>
  <si>
    <t>Z992E1AF2A</t>
  </si>
  <si>
    <t>ALLESTIMENTO AUDIO E LUCI PER LA MANIFESTAZIONE DELLA BEATIFICAZIONE</t>
  </si>
  <si>
    <t>INTEGRAZIONE ALLESTIMENTO AUDIO E LUCI PER LA MANIFESTAZIONE DELLA BEATIFICAZIONE</t>
  </si>
  <si>
    <t>SIRIOEVENTS</t>
  </si>
  <si>
    <t>Z762E49F8E</t>
  </si>
  <si>
    <t>GIASSI VIDEO - CRISCUOLO GIOVANNI</t>
  </si>
  <si>
    <t>Z042E58F70</t>
  </si>
  <si>
    <t xml:space="preserve">RIPRESE VIDEO E STREAMING </t>
  </si>
  <si>
    <t>ZCD2E6F399</t>
  </si>
  <si>
    <t>PUBBLICITA' SU IL VESCOVADO</t>
  </si>
  <si>
    <t>F.LLI CASOLA</t>
  </si>
  <si>
    <t>ZB02E7FC5A</t>
  </si>
  <si>
    <t>FORNITURA COFANETTO DILEGNO E MATTONELLA CELEBRATIVA</t>
  </si>
  <si>
    <t>LA IDUE SRL</t>
  </si>
  <si>
    <t>Z252BFB0A2</t>
  </si>
  <si>
    <t>CONTRATTO DI PRODUZIONE ESECUTIVA</t>
  </si>
  <si>
    <t>SOCIETA' IL PAPERO</t>
  </si>
  <si>
    <t>Z4B2C10D23</t>
  </si>
  <si>
    <t>PRESTAZIONE ARTISTICA DI GIOBBE COVATTA</t>
  </si>
  <si>
    <t>A.P.S. LERCIO</t>
  </si>
  <si>
    <t>Z492C1A688</t>
  </si>
  <si>
    <t>PERFORMANCE ARTISTICA</t>
  </si>
  <si>
    <t>ASSOCIAZIONE CULTURALE ARTETECA</t>
  </si>
  <si>
    <t>Z952C10D79</t>
  </si>
  <si>
    <t>ASS.LAPRIMAMERICANA</t>
  </si>
  <si>
    <t>Z112C10C36</t>
  </si>
  <si>
    <t>Z162F4B61F</t>
  </si>
  <si>
    <t>ALLESTIMENTI ANTICOVID 28/29 LUGLIO</t>
  </si>
  <si>
    <t>FELTRINELLI</t>
  </si>
  <si>
    <t>ACCORDO PER ACQUISTO DI 10 CARTE RAGALO</t>
  </si>
  <si>
    <t>Z902C10E16</t>
  </si>
  <si>
    <t>ZF42C25FD9</t>
  </si>
  <si>
    <t>BOSSO VOLANTINAGGO</t>
  </si>
  <si>
    <t>Z5B2C27F2A</t>
  </si>
  <si>
    <t>Z662DBBB7F</t>
  </si>
  <si>
    <t>NOLEGGIO VELA LUMINOSA</t>
  </si>
  <si>
    <t>Z9C2DBC03F</t>
  </si>
  <si>
    <t>SERVIZIO TIPOGRAFICO PER RASSEGNA</t>
  </si>
  <si>
    <t>FREE SERVICE SAS</t>
  </si>
  <si>
    <t>Z5E2DC8642</t>
  </si>
  <si>
    <t xml:space="preserve">SERVIZIO AUDIO E LUCI </t>
  </si>
  <si>
    <t>BOURELLY HEALTH SERVICE</t>
  </si>
  <si>
    <t>ZB72DCD71D</t>
  </si>
  <si>
    <t>PRESIDIO SANITARIO CON AMBULANZA</t>
  </si>
  <si>
    <t>STAGE FOR SHOW</t>
  </si>
  <si>
    <t>Z4B2DDD170</t>
  </si>
  <si>
    <t>NOLEGGIO GRUCCE E SPECCHI</t>
  </si>
  <si>
    <t>Z2B2DF3F5A</t>
  </si>
  <si>
    <t>HOTEL COSTANTINOPOLI 104</t>
  </si>
  <si>
    <t>Z922B71E4F</t>
  </si>
  <si>
    <t>HOTEL PIAZZA BELLINI &amp; APARTAMENTS - NAPOLI 900 SRL</t>
  </si>
  <si>
    <t>Z8C2B73439</t>
  </si>
  <si>
    <t>AM MEDIA SRL</t>
  </si>
  <si>
    <t>Z982B8121A</t>
  </si>
  <si>
    <t>SERVIZIO DI AFFISSIONI E PUBBLICITA' PER LEZIONI DI STORIA FESTIVAL</t>
  </si>
  <si>
    <t>LASTANZADELGUSTO - SOLOAMOR SRL</t>
  </si>
  <si>
    <t>Z8F2B81F5D</t>
  </si>
  <si>
    <t>ASSOCIAZIONE CULTURALE BRODO</t>
  </si>
  <si>
    <t>Z302B8AF61</t>
  </si>
  <si>
    <t>ZB62B8C2D4</t>
  </si>
  <si>
    <t>FORNITURA MATERILE STAMPA</t>
  </si>
  <si>
    <t>A.MANZONI S.P.A.</t>
  </si>
  <si>
    <t>Z9C2BB81AE</t>
  </si>
  <si>
    <t>CLEAR CHANNEL PUBBLICITA'</t>
  </si>
  <si>
    <t>ZE72BC116F</t>
  </si>
  <si>
    <t>FLAT4TRAVEL SRL</t>
  </si>
  <si>
    <t>ZB92BD71C5</t>
  </si>
  <si>
    <t>DI SARNO CAR SERVICE</t>
  </si>
  <si>
    <t>ZC32BD766D</t>
  </si>
  <si>
    <t>SERVIZIO NOLEGGIO MINIVAN</t>
  </si>
  <si>
    <t>ZEA2BE0F1B</t>
  </si>
  <si>
    <t>ZA42BED1FB</t>
  </si>
  <si>
    <t>ZED2BEFB3A</t>
  </si>
  <si>
    <t>SERVIZIO VIAGGI</t>
  </si>
  <si>
    <t>GARN SRL</t>
  </si>
  <si>
    <t>Z262BF1BDF</t>
  </si>
  <si>
    <t>SERVIZIO OSPITALITA'</t>
  </si>
  <si>
    <t>Z992BF2742</t>
  </si>
  <si>
    <t>SERVIZI VIAGGI</t>
  </si>
  <si>
    <t>Z332C228E3</t>
  </si>
  <si>
    <t xml:space="preserve">MEGARIDE SAS </t>
  </si>
  <si>
    <t>ZB62C30290</t>
  </si>
  <si>
    <t>SERVICE AUDIO LUCI</t>
  </si>
  <si>
    <t>Z962C305B4</t>
  </si>
  <si>
    <t>SERVIZIO DI REGISTRAZIONE AUDIO VIDEO</t>
  </si>
  <si>
    <t>Z342C30D9B</t>
  </si>
  <si>
    <t>SERVIZIO DI NOLEGGIO IMPIANTO AUDIO VIDEO</t>
  </si>
  <si>
    <t>DAPA SNC - SALUMERIA STRINO</t>
  </si>
  <si>
    <t>Z4E2C52CEE</t>
  </si>
  <si>
    <t>Z4D2C5B9D9</t>
  </si>
  <si>
    <t>ZE22C9612D</t>
  </si>
  <si>
    <t>SERVIZIO VIAGGIO ED OSPITALITA'</t>
  </si>
  <si>
    <t>ASS.CULTURALE A VOCE ALTA  ONLUS</t>
  </si>
  <si>
    <t>Z6D2BC43E4</t>
  </si>
  <si>
    <t>ORGANIZZAZIONE PER LEZIONI DI STORIA</t>
  </si>
  <si>
    <t>LA GIUS. LATERZA</t>
  </si>
  <si>
    <t>FONDAZIONE TEATRO NAPOLI</t>
  </si>
  <si>
    <t>Z6F2BCFCC2</t>
  </si>
  <si>
    <t>GESTORE DEL TEATRO BELLINI - SEDE DEL FESTIVAL</t>
  </si>
  <si>
    <t>Z172AE3BCE</t>
  </si>
  <si>
    <t>Z142AE3EEB</t>
  </si>
  <si>
    <t>Z472AF507D</t>
  </si>
  <si>
    <t>SERVIZIO DI PUBBLICITA' SUL CORRIERE MEZZOGIORNO -</t>
  </si>
  <si>
    <t xml:space="preserve">MONTENOVI SRL </t>
  </si>
  <si>
    <t>ZE62C0E975</t>
  </si>
  <si>
    <t>TRASPORTO I MBALLAGGIO "L'ARTE NELLA GIUSTIZIA LA GIUSTIZIA NELL'ARTE"</t>
  </si>
  <si>
    <t>LLOYD'S INSURANCE COMPANY</t>
  </si>
  <si>
    <t xml:space="preserve">ASSICURAZIONE </t>
  </si>
  <si>
    <t>CENTRO EUROPEO TURISMO CULTURA  E SPETTACOLI SRL</t>
  </si>
  <si>
    <t>7631570</t>
  </si>
  <si>
    <t>CONTRATTO DI COPRODUZIONE -</t>
  </si>
  <si>
    <t>ASSOCIAZIONE GUIDA ALLA CULTURA</t>
  </si>
  <si>
    <t>Z3130615F1</t>
  </si>
  <si>
    <t>ORGANIZZAZIONE SALONE DEL LIBRO</t>
  </si>
  <si>
    <t>ASSOCIAZIONE LIBERARTE</t>
  </si>
  <si>
    <t>Z1F3061AE5</t>
  </si>
  <si>
    <t>ORGANIZZAZIONE FIERA DEL LIBRO</t>
  </si>
  <si>
    <t>ASSOCIAZIONE GIRI DI PAROLE</t>
  </si>
  <si>
    <t>Z9E3061BCA</t>
  </si>
  <si>
    <t>ORGANIZZARE CICLI DI WEBNAIR</t>
  </si>
  <si>
    <t>ZBA30BDA32</t>
  </si>
  <si>
    <t xml:space="preserve">SERVIZIO VIDEO INTERVISTE </t>
  </si>
  <si>
    <t>ZAD3203DA6</t>
  </si>
  <si>
    <t>AFFISSIONI PUBBLICITARIE</t>
  </si>
  <si>
    <t>Z883203B85</t>
  </si>
  <si>
    <t>DAPRO VIAGGI - TOUR OPERATOR</t>
  </si>
  <si>
    <t>Z153205469</t>
  </si>
  <si>
    <t>SERVIZIO OSPITALITA' SIG. PEZZELLA</t>
  </si>
  <si>
    <t>ZE83216306</t>
  </si>
  <si>
    <t>PUBBLICITA' SU EDIZIONE CARTACEA DE "IL MATTINO"</t>
  </si>
  <si>
    <t>COMUNE SALERNO</t>
  </si>
  <si>
    <t>CANONE PUBBLICHE AFFISSIONI 100</t>
  </si>
  <si>
    <t>REALIZZAZIONE SPETTACOLO SAL DA VINCI - AGROPOLI 11/09</t>
  </si>
  <si>
    <t>CONCERTO TONY TAMMARO DEL 17/09</t>
  </si>
  <si>
    <t>COMUNE DI MONTE DI PROCIDA</t>
  </si>
  <si>
    <t>ZDF2DF6CED</t>
  </si>
  <si>
    <t>ME &amp; GI DI ALDO MERCURIO E DANIELE GIUNTI SNC</t>
  </si>
  <si>
    <t>Z8C2DF6D1B</t>
  </si>
  <si>
    <t>TOP SOUND &amp; LIGHT FOR STAGE DI SALVATORE FARASO</t>
  </si>
  <si>
    <t>ZC82DF8EED</t>
  </si>
  <si>
    <t>SERVIZIO NOLEGGIO AUDIO E LUCI</t>
  </si>
  <si>
    <t>Z8B2E51307</t>
  </si>
  <si>
    <t>NOLEGGIO BACK LINE PER CONCERTO MARIA PIA DE VITO</t>
  </si>
  <si>
    <t xml:space="preserve">ALLESTIMENTI DI PAOLO </t>
  </si>
  <si>
    <t>Z7E2DFB1E3</t>
  </si>
  <si>
    <t>SERVIZIO DI ALLESTIMENTI</t>
  </si>
  <si>
    <t>M. BRUNO VENTURINI</t>
  </si>
  <si>
    <t>Z112DF6477</t>
  </si>
  <si>
    <t>RAPPRESENTAZIONE ARTISTICA CONCERTO 29 AGOSTO</t>
  </si>
  <si>
    <t>SPONDA SUD</t>
  </si>
  <si>
    <t>NEW STEP SRL</t>
  </si>
  <si>
    <t>Z762E06619</t>
  </si>
  <si>
    <t>SPETTACOLO DI EDUARDO BENNATO LA REALTA' NON PUO' ESSERE QUESTA DEL 26/08</t>
  </si>
  <si>
    <t>Z892E180B1</t>
  </si>
  <si>
    <t xml:space="preserve">CONCERTO DI DANIELE SEPE CAPITAN CAPITONE E LA SUA BAND. </t>
  </si>
  <si>
    <t>M.A.C. SERVICES S.A.S DI MAXIMILIANO CASO</t>
  </si>
  <si>
    <t>Z612E2991C</t>
  </si>
  <si>
    <t>MONTAGGIO E SMONTAGGIO AUDIO LUCI</t>
  </si>
  <si>
    <t>ROSSODISERA EDIZIONI MUSICALI</t>
  </si>
  <si>
    <t>ZD12E07AB4</t>
  </si>
  <si>
    <t>PRODUTTORE DELLO SPETTACOLO SUITES NAPOLETANE DI MAIELLO E CAPONI - 2 PIANOFORTI DEL 30/08</t>
  </si>
  <si>
    <t>Z562E141EC</t>
  </si>
  <si>
    <t>NOLEGGIO 2 PIANOFORTI</t>
  </si>
  <si>
    <t>ZD82E075BA</t>
  </si>
  <si>
    <t>MATERIALE STAMPA PER CONCERTO BENNATO</t>
  </si>
  <si>
    <t>EXPOSTAGE</t>
  </si>
  <si>
    <t>ZA02E347F2</t>
  </si>
  <si>
    <t>ALLESTIMENTO GRUPPO ELETTOGENO</t>
  </si>
  <si>
    <t>Z542E3C688</t>
  </si>
  <si>
    <t>PUBBLICITA' SU POSITANO NEWS PER CONCERTO DI DANIELE SEPE</t>
  </si>
  <si>
    <t>ZD12E29400</t>
  </si>
  <si>
    <t>GIORGIO VERDELLI</t>
  </si>
  <si>
    <t>PRESENTATORE CONCERTO 26/08</t>
  </si>
  <si>
    <t xml:space="preserve">PROMOZIONE MAIORI </t>
  </si>
  <si>
    <t>COMUNE DI ATRANI</t>
  </si>
  <si>
    <t>Z032DF30A6</t>
  </si>
  <si>
    <t>PROGETTO AZZURRO - LA FESTA DEL MARE DI ATRANI 01/31 OTTOBRE</t>
  </si>
  <si>
    <t>8397019F46</t>
  </si>
  <si>
    <t>STORIE IN PIAZZA 6 AGOSTO 26 SETTEMBRE</t>
  </si>
  <si>
    <t xml:space="preserve">SMILECOM </t>
  </si>
  <si>
    <t>Z042E329AA</t>
  </si>
  <si>
    <t>PUBBLICITA' SU SAPRI LIVE</t>
  </si>
  <si>
    <t>CURZIO</t>
  </si>
  <si>
    <t>ZAD2E32C13</t>
  </si>
  <si>
    <t>SPOT PROMOZIONALE</t>
  </si>
  <si>
    <t>SAPRI FORM ALL SERVICE</t>
  </si>
  <si>
    <t>Z792E327DD</t>
  </si>
  <si>
    <t>DISTRIBUZIONE SPOT</t>
  </si>
  <si>
    <t>ZBB2E3C4E1</t>
  </si>
  <si>
    <t>SPETTACOLO DI EUGENIO BENNATO IL 13/09</t>
  </si>
  <si>
    <t>ASSOCIAZIONE ARTISTI CILENTANI ASSOCIATI</t>
  </si>
  <si>
    <t>Z212E40D1B</t>
  </si>
  <si>
    <t>RITMI DAL MARE</t>
  </si>
  <si>
    <t>INDUSTRIA GRAFICA CAMPANA</t>
  </si>
  <si>
    <t>ZBD2E5FD1C</t>
  </si>
  <si>
    <t>MATERIALE TIPOGRAFICO PER EVENTO RITMI DAL MARE</t>
  </si>
  <si>
    <t>LEFT &amp; RIGHTS</t>
  </si>
  <si>
    <t>ZBC2F17849</t>
  </si>
  <si>
    <t xml:space="preserve">NOLEGGIO BACKLINE SPETTACOLO BENNATO </t>
  </si>
  <si>
    <t>ASS. ASSOFLUTE</t>
  </si>
  <si>
    <t>SPETTACOLO MUSICALE IN ONORE DI MORRICONE</t>
  </si>
  <si>
    <t>PROMOMUSIC ITALIA</t>
  </si>
  <si>
    <t>ZC32E06643</t>
  </si>
  <si>
    <t>CONCERTO DEI THE KOLORS 07/09</t>
  </si>
  <si>
    <t>DEMA</t>
  </si>
  <si>
    <t>Z3A2E2F87D</t>
  </si>
  <si>
    <t>MATERIALE STAMPA</t>
  </si>
  <si>
    <t>Z5D2E45334</t>
  </si>
  <si>
    <t>Z722F4B959</t>
  </si>
  <si>
    <t xml:space="preserve">ALLESTIMENTI ANTICOVID </t>
  </si>
  <si>
    <t>ASS. MUSICALE CULTURALE I FILARMONICI DI BENEVENTO</t>
  </si>
  <si>
    <t>ZC22DFCFFB</t>
  </si>
  <si>
    <t>RAPPRESENTAZIONE "MUSICHE DA OSCAR"</t>
  </si>
  <si>
    <t>KINETE'S  ARTE CULTURA</t>
  </si>
  <si>
    <t>ZD62E2D900</t>
  </si>
  <si>
    <t>SERVIZIO GESTIONE EVNTO "PASSEGGIATA NELLA SOTRIA"DEL 17/08</t>
  </si>
  <si>
    <t>Z55302B707</t>
  </si>
  <si>
    <t>MATERIALE A STAMPA</t>
  </si>
  <si>
    <t xml:space="preserve">DITTA UMBERTO ROSSI </t>
  </si>
  <si>
    <t>Z042DF30EB</t>
  </si>
  <si>
    <t>PROGETTO LE NOTTI AZZURRE 1/08 AL 15/09</t>
  </si>
  <si>
    <t>ASS.CULTURALE ERRE TEATRO (TEATRI IN BLU)</t>
  </si>
  <si>
    <t>PRODUZIONE ESECUTIVA AGOSTO - SETTEMBRE</t>
  </si>
  <si>
    <t>GRUPPI IPAS</t>
  </si>
  <si>
    <t>ZDD2E04221</t>
  </si>
  <si>
    <t>Z172E01F64</t>
  </si>
  <si>
    <t xml:space="preserve">BLACK TARANTELLA </t>
  </si>
  <si>
    <t>ZAF2E065C6</t>
  </si>
  <si>
    <t>CONCERTO DI ENZO AVITABILE &amp; BOTTARI 14/09</t>
  </si>
  <si>
    <t>Z5D2E4A786</t>
  </si>
  <si>
    <t>MATERIALI A STAMPA PER CONCERTO AVITABILE</t>
  </si>
  <si>
    <t>ZD12E32DEF</t>
  </si>
  <si>
    <t>Z202E9CC85</t>
  </si>
  <si>
    <t>ACCOGLIENZA E SECURITY</t>
  </si>
  <si>
    <t>NOLEGGIO TENDIFLEX</t>
  </si>
  <si>
    <t xml:space="preserve">AZZURRA SPETTACOLI </t>
  </si>
  <si>
    <t>CONCERTO TONY TAMMARO DEL 18/09</t>
  </si>
  <si>
    <t>BRUNO VENTURINI</t>
  </si>
  <si>
    <t>Z342E44B18</t>
  </si>
  <si>
    <t>CONCERTO VENTURINI DEL 13/09</t>
  </si>
  <si>
    <t>ZC92E46682</t>
  </si>
  <si>
    <t>NOLEGGIO PALCO E GRUPPO ELETTROGENO</t>
  </si>
  <si>
    <t>Z322E313BF</t>
  </si>
  <si>
    <t>CONCERTO TONY TAMMARO DEL 12/09</t>
  </si>
  <si>
    <t>CONCERTO TONY TAMMARO DEL 15/09</t>
  </si>
  <si>
    <t>842421494E</t>
  </si>
  <si>
    <t>CONCERTO DI VECCHIONI DEL 14/09</t>
  </si>
  <si>
    <t>CONCERTO ROBERTO VECCHIONI DEL 15/09</t>
  </si>
  <si>
    <t>CONCERTO ROBERTO VECCHIONI DEL 11/09</t>
  </si>
  <si>
    <t>CONCERTO ROBERTO VECCHIONI DEL 16/09</t>
  </si>
  <si>
    <t>BLACK TARANTELLA</t>
  </si>
  <si>
    <t>CONCERTO ENZO AVITABILE DEL 13/09</t>
  </si>
  <si>
    <t>ZE22E68A77</t>
  </si>
  <si>
    <t>ASS. TELE RADIO PAESTUM</t>
  </si>
  <si>
    <t>Z082E7361E</t>
  </si>
  <si>
    <t>SERVIZIO PUBBLICITA' SU RADIO PAESTUM</t>
  </si>
  <si>
    <t>COME ON WEB</t>
  </si>
  <si>
    <t>ZD2306B508</t>
  </si>
  <si>
    <t>BIGLIETTERIA PER SPETTACOLO SALEMME</t>
  </si>
  <si>
    <t>Z0E2E2CF37</t>
  </si>
  <si>
    <t>NOLEGGIO MONTAGGIO E SMONTAGGIO AUDIO E LUCI</t>
  </si>
  <si>
    <t xml:space="preserve">ENERGY RENT </t>
  </si>
  <si>
    <t>Z962E2D093</t>
  </si>
  <si>
    <t>ZBF2F43A0D</t>
  </si>
  <si>
    <t>NOLEGGIO GRUPPU ELETTROGENO</t>
  </si>
  <si>
    <t>GRUPPO CGM</t>
  </si>
  <si>
    <t>ZF02E2DB1B</t>
  </si>
  <si>
    <t>FACCHINAGGIO PER CONCERTO SAN CARLO DEL 10/09</t>
  </si>
  <si>
    <t>ZF22E3BD27</t>
  </si>
  <si>
    <t>MATERIALI A STAMPA PER CONCERTO SINFONICO DEL SOPRANO GIANNATTASIO 10/09</t>
  </si>
  <si>
    <t>ZC02EA27B0</t>
  </si>
  <si>
    <t>VIAGGIO E OSPITALITA' PER LUCA MORRONE</t>
  </si>
  <si>
    <t>ZE22F49ABF</t>
  </si>
  <si>
    <t xml:space="preserve">SERVIZIO ACCOGLIENZA </t>
  </si>
  <si>
    <t>TOMASINO STAGING</t>
  </si>
  <si>
    <t>Z4C2DFDB51</t>
  </si>
  <si>
    <t>COMUNE DI SESSA CILENTO</t>
  </si>
  <si>
    <t>Z9A2E32CD6</t>
  </si>
  <si>
    <t>SPETTACOLI E MOSTRE PRESSO PALAZZO COPPOLA: "LE SPOSE BAMBINE" - "MOSTRA DI PALADINO" - "TOTO' OLTRE LA MASCHERA"</t>
  </si>
  <si>
    <t>84215112BA</t>
  </si>
  <si>
    <t>CONCERTO DI DANIELE SILVERSTI 02/09</t>
  </si>
  <si>
    <t>REALIZZAZIONE SPETTACOLO SAL DA VINCI - CASAPULLA</t>
  </si>
  <si>
    <t>COMUNE DI CASTEL SAN GIORGIO</t>
  </si>
  <si>
    <t>EVENTO CITTA' NOIR - PREMIO JEAN CLAUDE IZZO</t>
  </si>
  <si>
    <t>TITANIA TEATRO</t>
  </si>
  <si>
    <t>Z2B2EBEABE</t>
  </si>
  <si>
    <t>ORGANIZZAZIONE FESTIVAL DEL CINEMA DI CASTEL VOLTURNO 02/11 - 07/11</t>
  </si>
  <si>
    <t>ASS. INTERCULTURALE DIVERSI MA UGUALI</t>
  </si>
  <si>
    <t>Z3F2EA8461</t>
  </si>
  <si>
    <t>PARTECIPAZIONE DELLA REGIONE CAMPANIA ALL'EVENTO COLLEGNO FOLK PER LA PROMOZIONE DEL TERRITORIO 03-13/09</t>
  </si>
  <si>
    <t>COMUNE DI ISCHIA</t>
  </si>
  <si>
    <t>Z652E1F673</t>
  </si>
  <si>
    <t xml:space="preserve">COMUNE DI BACOLI </t>
  </si>
  <si>
    <t>CONTRATTO MAURIZIO: FASE START UP COSTRUZIONE SITO INTERNET</t>
  </si>
  <si>
    <t>ALTIERI ASSOCIATI</t>
  </si>
  <si>
    <t>Z1031ACB44</t>
  </si>
  <si>
    <t>PIATTAFORMA INFORMATICA</t>
  </si>
  <si>
    <t>CENTRO UNIVERSITARIO EUROPEO PER I BENI CULTURALI</t>
  </si>
  <si>
    <t>Z762EA17AA</t>
  </si>
  <si>
    <t>MANIFESTAZIONE RAVELLO LAB 15-17/10</t>
  </si>
  <si>
    <t>AUSILIA TRAPANI</t>
  </si>
  <si>
    <t>VISITA GUIDATA MUSEO ARCHEOLOGICO PIANA DI SORRENTO</t>
  </si>
  <si>
    <t>Z76312E499</t>
  </si>
  <si>
    <t xml:space="preserve">SERVIZIO RIPRESE VIDEO </t>
  </si>
  <si>
    <t xml:space="preserve">DGR 584/2020 </t>
  </si>
  <si>
    <t>Z3D321A6AB</t>
  </si>
  <si>
    <t>OPERA LABORATORI FIORENTINI</t>
  </si>
  <si>
    <t>Z9F3227C5A</t>
  </si>
  <si>
    <t>SERVIZIO BIGLIETTERIA PER EVENTO SOLSTIZIO D'ESTATE</t>
  </si>
  <si>
    <t>CONVENZIONE PARCO ARCHEOLOGICO DI POMPEI</t>
  </si>
  <si>
    <t>TEMA MUSIC SRL</t>
  </si>
  <si>
    <t>ZD42E773F7</t>
  </si>
  <si>
    <t>ORGANIZZAZIONE SPETTACOLI</t>
  </si>
  <si>
    <t>RTI SPA</t>
  </si>
  <si>
    <t>UTILIZZO DI CLIP DE IL POSTINO PER CORTO CAFFE' NAPOLETANO</t>
  </si>
  <si>
    <t>CURA RASSEGNA UN'ESTATE DA RE 2021</t>
  </si>
  <si>
    <t>YUSIF EYVAZOV</t>
  </si>
  <si>
    <t>ANNA NETREBKO</t>
  </si>
  <si>
    <t>MAESTRO PIER GIORGIO BRUNO MORANDI</t>
  </si>
  <si>
    <t>DIREZIONE CONCERTO DI NETREBKO E EYAZOV</t>
  </si>
  <si>
    <t>RETROPALCO</t>
  </si>
  <si>
    <t>RAPPRESENTATNTE DI ENSEMBLE MNOZIL BRASS</t>
  </si>
  <si>
    <t xml:space="preserve">100 AFFISSIONI </t>
  </si>
  <si>
    <t>Z6531F0DE8</t>
  </si>
  <si>
    <t>REALIZZAZIONE VIDEO CLIP PER TV E VIDEOMETRO</t>
  </si>
  <si>
    <t>Z74320022A</t>
  </si>
  <si>
    <t>Z923202D8C</t>
  </si>
  <si>
    <t>Z3D3216013</t>
  </si>
  <si>
    <t>PUBBLICITA' SU RIVISTA PURACULTURA</t>
  </si>
  <si>
    <t>ALL MEDIA&amp;PARTNERS</t>
  </si>
  <si>
    <t>Z623216620</t>
  </si>
  <si>
    <t>CAMPAGNA DI MAXIAFFISSIONI PIAZZA MUNICIPIO</t>
  </si>
  <si>
    <t>SUD COMUNICAZIONI</t>
  </si>
  <si>
    <t>Z583217514</t>
  </si>
  <si>
    <t>FAD INFORMATICA</t>
  </si>
  <si>
    <t>ZC83218394</t>
  </si>
  <si>
    <t xml:space="preserve">FORNITURA MASCHERINE </t>
  </si>
  <si>
    <t>CENTRO COPIE SANTA LUCIA</t>
  </si>
  <si>
    <t>Z3F321B1FE</t>
  </si>
  <si>
    <t>FORNITURA FOTOCOLOR</t>
  </si>
  <si>
    <t>Z933220085</t>
  </si>
  <si>
    <t>MAXI AFFISSIONI PIAZZA GARIBALDI</t>
  </si>
  <si>
    <t>ZE73223F5C</t>
  </si>
  <si>
    <t>CAMPAGNA DI AFFISSIONI</t>
  </si>
  <si>
    <t>L'ECO DELLA STAMPA</t>
  </si>
  <si>
    <t>Z253116ADB</t>
  </si>
  <si>
    <t>ABBONAMENTO MONITORAGGIO STAMPA</t>
  </si>
  <si>
    <t>Z31323065D</t>
  </si>
  <si>
    <t>NOLEGGIO PALCO E ONERI DI SICUREZZA</t>
  </si>
  <si>
    <t>ZC932311EB</t>
  </si>
  <si>
    <t>SIRIO CONSULTING</t>
  </si>
  <si>
    <t>Z9D3235C57</t>
  </si>
  <si>
    <t>ESECUZIONE CONCERTO  DEL 25/06 NEACO'</t>
  </si>
  <si>
    <t>SABA HOTELS</t>
  </si>
  <si>
    <t>Z8A3229902</t>
  </si>
  <si>
    <t>PC PLANET SAS</t>
  </si>
  <si>
    <t>FORNITURA NOTEBOOK</t>
  </si>
  <si>
    <t>REALIZZAZIONE FESTIVAL</t>
  </si>
  <si>
    <t>AFFITTO SPAZI PER CONCERTO</t>
  </si>
  <si>
    <t>M° MICHELE CAMPANELLA</t>
  </si>
  <si>
    <t>DITTA NASTI CARMINE</t>
  </si>
  <si>
    <t>Z5730A7518</t>
  </si>
  <si>
    <t>FORNITURA STUFE</t>
  </si>
  <si>
    <t>Z3030A7659</t>
  </si>
  <si>
    <t>NOLEGGIO CORPI ILLUMINANTI</t>
  </si>
  <si>
    <t>ZED30A7749</t>
  </si>
  <si>
    <t>SERVIZIO VIGILANZA</t>
  </si>
  <si>
    <t>A&amp;M BOOKSTORE DI ANNA MINUCCI</t>
  </si>
  <si>
    <t>Z2A30A7C93</t>
  </si>
  <si>
    <t>SERVIZIO COFFEE BREACK</t>
  </si>
  <si>
    <t>Z5031ECC70</t>
  </si>
  <si>
    <t>MANUTENZIONE E MESSA IN SICUREZZA</t>
  </si>
  <si>
    <t>FONDAZIONE MEETENG DEL MARE</t>
  </si>
  <si>
    <t>Z2F30765BA</t>
  </si>
  <si>
    <t>REALIZZAZIONE DELL'EVENTO ESPOSITIVO SUL BAROCCO NEL MERIDIONE CON 30 OPERE</t>
  </si>
  <si>
    <t>MEDIAMO</t>
  </si>
  <si>
    <t>Z5330A80V3</t>
  </si>
  <si>
    <t>Z5330C15B2</t>
  </si>
  <si>
    <t>MATERIALE PROMOZIONALE PRESSO LA PINACOTECA PROVINCIALE SA</t>
  </si>
  <si>
    <t>Z2B30C622D</t>
  </si>
  <si>
    <t>REALIZAZIONE VIDEO PROMOZIONALE</t>
  </si>
  <si>
    <t>Z2D321D070</t>
  </si>
  <si>
    <t>DISTRIBUZIONE FLAYER CARTOLINE BROCHURE</t>
  </si>
  <si>
    <t>3D0</t>
  </si>
  <si>
    <t>ZD13127AB9</t>
  </si>
  <si>
    <t>SERVIZIO REALIZZAZIONE PIATTAFORMA DIGITALE</t>
  </si>
  <si>
    <t>Z2731D83B7</t>
  </si>
  <si>
    <t>ATTIVAZIONE GEOREFERENZIAZIONE</t>
  </si>
  <si>
    <t>EFFEGI SRL</t>
  </si>
  <si>
    <t>Z9F31B85DC</t>
  </si>
  <si>
    <t>SERVIZIO STAMPA ATLANTE PER ARTE</t>
  </si>
  <si>
    <t>Z3F321D259</t>
  </si>
  <si>
    <t>COMUNICAZIONE PER EVENTO A SUMMONTE 29/06</t>
  </si>
  <si>
    <t>FONDAZIONE ENTE VILLE VESUVIANE</t>
  </si>
  <si>
    <t>FESTIVAL VILLE VESUVIANE PROGETTO 700 - ORCHESTRA SAN CARLO A VILLA CAMPOLIETO IL 1 LUGLIO</t>
  </si>
  <si>
    <t>COMUNE DI SUMMONTE</t>
  </si>
  <si>
    <t>Z283225E3D</t>
  </si>
  <si>
    <t>SPETTACOLO DEL 29/06</t>
  </si>
  <si>
    <t>Z9D3235F48</t>
  </si>
  <si>
    <t>PUBBLICITA' ONLINE PER EVENTO VILLA CAMPOLIETO</t>
  </si>
  <si>
    <t>ZA0323B36E</t>
  </si>
  <si>
    <t>NOLEGGIO MATERIALE ILLUMINOTECNICO A SUMMONTE</t>
  </si>
  <si>
    <t>GRADE</t>
  </si>
  <si>
    <t>ZF0323EC4A</t>
  </si>
  <si>
    <t>MONTAGGIO E SMONTAGGIO PALCO VILLA CAMPOLIETO</t>
  </si>
  <si>
    <t>COMITATO VIA DUOMO - STRADA DEI MUSEI</t>
  </si>
  <si>
    <t>Z4C3131EE4</t>
  </si>
  <si>
    <t>REALIZZAZIONE PROGETTO DIDATTICO CULTURALE DIDAMUSE</t>
  </si>
  <si>
    <t>ONO SNC</t>
  </si>
  <si>
    <t>PRESTITO OPERE D'ARTE</t>
  </si>
  <si>
    <t>TV OGGI SRL</t>
  </si>
  <si>
    <t>ZA5323B5C2</t>
  </si>
  <si>
    <t>REALIZZAZIONE SPOT PER PROGETTO POLYPHONIA DAL 10/07 AL 05/09</t>
  </si>
  <si>
    <t>FILMITPRO SRLS</t>
  </si>
  <si>
    <t>ZE631EC7C4</t>
  </si>
  <si>
    <t>RIPRESE E POST PRODUZIONE</t>
  </si>
  <si>
    <t>COMUNE DI NOCERA INFERIORE</t>
  </si>
  <si>
    <t>Z79323E2C4</t>
  </si>
  <si>
    <t>COLLABORAZIONE PROGETTO NOCERA JAZZ DAL 2/09 A 11/09</t>
  </si>
  <si>
    <t>COMUNDE DI PELLEZZANO</t>
  </si>
  <si>
    <t>Z79323E1C9</t>
  </si>
  <si>
    <t>COLLABORAZIONE MOSTRA UGO MARANO</t>
  </si>
  <si>
    <t>ASS. A LUNA &amp; O SOLE</t>
  </si>
  <si>
    <t>Z81323EFB</t>
  </si>
  <si>
    <t>REALIZZAZIONE MOSTRA UGO MARANO</t>
  </si>
  <si>
    <t>COMUNE DI POSITANO</t>
  </si>
  <si>
    <t>EVENTI DAL 23 LUGLIO AL 31 OTTOBRE - SBARCO SARACENI - MOSTRA KOWALISKA - POSITANO RACCONTA - POSITANO TRA STORIA E LEGGENDA</t>
  </si>
  <si>
    <t>Z033203807</t>
  </si>
  <si>
    <t>PICOMEDIA</t>
  </si>
  <si>
    <t>Z98304B839</t>
  </si>
  <si>
    <t>SERVIZIO PUBBLICITA' SU GUIDA DI REPUBBLICA "I CAMMINI DELLA CAMPANIA"</t>
  </si>
  <si>
    <t>BANDUSIA</t>
  </si>
  <si>
    <t>ZF0310EF20</t>
  </si>
  <si>
    <t>SERVIZIO DI PROMOZIONE DIDATTICA NELLE SCUOLE DEL TERRITORIO NAZIONALE</t>
  </si>
  <si>
    <t xml:space="preserve">PROGETTO DEL PRIMO SEMESTRE 2020 "ROSSO VANVITELLIANO" </t>
  </si>
  <si>
    <t xml:space="preserve">CONVENZIONE - "ATTIVITA' 2020" </t>
  </si>
  <si>
    <t>CONVENZIONE ARTISTICA</t>
  </si>
  <si>
    <t>PROGETTO ARTISTICO GUSTA MINORI</t>
  </si>
  <si>
    <t>COMUNE DI MAIORI</t>
  </si>
  <si>
    <t>ORGANIZZAZIONE EVENTO ARTISTICO</t>
  </si>
  <si>
    <t>NOLEGGIO MACCHINARI PRESSO ISTITUTO ITALIANO DEI CASTELLI</t>
  </si>
  <si>
    <t>ZDB57878A3</t>
  </si>
  <si>
    <t>DESCRIZIONE SERVIZIO/FORNITORA</t>
  </si>
  <si>
    <t>SERVIZIO DI DIDATTICA</t>
  </si>
  <si>
    <t>ZCB2E69103</t>
  </si>
  <si>
    <t xml:space="preserve">NOLEGGIO IMPAINTI AUDIO LUCI </t>
  </si>
  <si>
    <t xml:space="preserve">EVENTO PREMIO NAPOLI </t>
  </si>
  <si>
    <t>CONTO TERZI CASTEL SANT'ELMO</t>
  </si>
  <si>
    <t>ZD830A5436</t>
  </si>
  <si>
    <t>Z5B30639C6</t>
  </si>
  <si>
    <t>ZC12DBF075</t>
  </si>
  <si>
    <t xml:space="preserve">SERVIZIO ALLESTIMENTO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</si>
</sst>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#,##0.00\ &quot;€&quot;"/>
    <numFmt numFmtId="167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5" xfId="1" quotePrefix="1" applyNumberFormat="1" applyFont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65" fontId="6" fillId="0" borderId="4" xfId="1" quotePrefix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6" fillId="0" borderId="7" xfId="1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6" fillId="0" borderId="5" xfId="1" quotePrefix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6" fillId="0" borderId="10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5" fontId="6" fillId="0" borderId="5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5" xfId="1" quotePrefix="1" applyNumberFormat="1" applyFont="1" applyFill="1" applyBorder="1" applyAlignment="1">
      <alignment horizontal="center"/>
    </xf>
    <xf numFmtId="43" fontId="6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8" xfId="1" quotePrefix="1" applyNumberFormat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 vertical="center"/>
    </xf>
    <xf numFmtId="165" fontId="6" fillId="3" borderId="5" xfId="1" quotePrefix="1" applyNumberFormat="1" applyFont="1" applyFill="1" applyBorder="1" applyAlignment="1">
      <alignment horizontal="center"/>
    </xf>
    <xf numFmtId="165" fontId="6" fillId="3" borderId="4" xfId="1" quotePrefix="1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3" borderId="5" xfId="3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65" fontId="5" fillId="0" borderId="5" xfId="0" applyNumberFormat="1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44" fontId="5" fillId="0" borderId="5" xfId="1" applyFont="1" applyBorder="1"/>
    <xf numFmtId="0" fontId="8" fillId="0" borderId="5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3" fontId="6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3" fontId="6" fillId="0" borderId="5" xfId="0" quotePrefix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/>
    </xf>
  </cellXfs>
  <cellStyles count="4">
    <cellStyle name="Normale" xfId="0" builtinId="0"/>
    <cellStyle name="Normale 2" xfId="2" xr:uid="{9795E63F-E471-45FD-B643-DF1754453BE7}"/>
    <cellStyle name="Valuta" xfId="1" builtinId="4"/>
    <cellStyle name="Valuta 2" xfId="3" xr:uid="{122331B9-F09E-4689-AF3B-4DCB16D08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EFDD3-7ECE-4041-9CC4-A1F77EDF98A7}">
  <dimension ref="A1:G284"/>
  <sheetViews>
    <sheetView workbookViewId="0">
      <selection sqref="A1:F1"/>
    </sheetView>
  </sheetViews>
  <sheetFormatPr defaultRowHeight="15" x14ac:dyDescent="0.25"/>
  <cols>
    <col min="1" max="1" width="23.28515625" customWidth="1"/>
    <col min="2" max="2" width="28.42578125" customWidth="1"/>
    <col min="3" max="3" width="52.7109375" customWidth="1"/>
    <col min="4" max="4" width="38.140625" bestFit="1" customWidth="1"/>
    <col min="5" max="5" width="55.7109375" customWidth="1"/>
    <col min="6" max="6" width="37.85546875" customWidth="1"/>
    <col min="7" max="7" width="45.28515625" customWidth="1"/>
  </cols>
  <sheetData>
    <row r="1" spans="1:7" ht="21" x14ac:dyDescent="0.35">
      <c r="A1" s="107">
        <v>2018</v>
      </c>
      <c r="B1" s="107"/>
      <c r="C1" s="107"/>
      <c r="D1" s="107"/>
      <c r="E1" s="107"/>
      <c r="F1" s="107"/>
    </row>
    <row r="2" spans="1:7" ht="30" x14ac:dyDescent="0.25">
      <c r="A2" s="1" t="s">
        <v>0</v>
      </c>
      <c r="B2" s="3" t="s">
        <v>3</v>
      </c>
      <c r="C2" s="1" t="s">
        <v>1</v>
      </c>
      <c r="D2" s="2" t="s">
        <v>2</v>
      </c>
      <c r="E2" s="4" t="s">
        <v>2646</v>
      </c>
      <c r="F2" s="4" t="s">
        <v>5</v>
      </c>
    </row>
    <row r="3" spans="1:7" ht="15.75" x14ac:dyDescent="0.25">
      <c r="A3" s="5" t="s">
        <v>6</v>
      </c>
      <c r="B3" s="7" t="s">
        <v>8</v>
      </c>
      <c r="C3" s="6" t="s">
        <v>7</v>
      </c>
      <c r="D3" s="38" t="s">
        <v>10</v>
      </c>
      <c r="E3" s="8" t="s">
        <v>9</v>
      </c>
      <c r="F3" s="9">
        <v>7360</v>
      </c>
      <c r="G3" s="10"/>
    </row>
    <row r="4" spans="1:7" ht="15.75" x14ac:dyDescent="0.25">
      <c r="A4" s="5" t="s">
        <v>6</v>
      </c>
      <c r="B4" s="7" t="s">
        <v>12</v>
      </c>
      <c r="C4" s="11" t="s">
        <v>11</v>
      </c>
      <c r="D4" s="38" t="s">
        <v>10</v>
      </c>
      <c r="E4" s="8" t="s">
        <v>13</v>
      </c>
      <c r="F4" s="9">
        <v>875</v>
      </c>
      <c r="G4" s="10"/>
    </row>
    <row r="5" spans="1:7" ht="15.75" x14ac:dyDescent="0.25">
      <c r="A5" s="5" t="s">
        <v>6</v>
      </c>
      <c r="B5" s="7" t="s">
        <v>15</v>
      </c>
      <c r="C5" s="6" t="s">
        <v>14</v>
      </c>
      <c r="D5" s="38" t="s">
        <v>10</v>
      </c>
      <c r="E5" s="8" t="s">
        <v>16</v>
      </c>
      <c r="F5" s="9">
        <v>9600</v>
      </c>
      <c r="G5" s="10"/>
    </row>
    <row r="6" spans="1:7" ht="15.75" x14ac:dyDescent="0.25">
      <c r="A6" s="5" t="s">
        <v>6</v>
      </c>
      <c r="B6" s="7" t="s">
        <v>18</v>
      </c>
      <c r="C6" s="6" t="s">
        <v>17</v>
      </c>
      <c r="D6" s="38" t="s">
        <v>10</v>
      </c>
      <c r="E6" s="8" t="s">
        <v>19</v>
      </c>
      <c r="F6" s="9">
        <v>250</v>
      </c>
      <c r="G6" s="10"/>
    </row>
    <row r="7" spans="1:7" ht="15.75" x14ac:dyDescent="0.25">
      <c r="A7" s="5" t="s">
        <v>6</v>
      </c>
      <c r="B7" s="7" t="s">
        <v>21</v>
      </c>
      <c r="C7" s="6" t="s">
        <v>20</v>
      </c>
      <c r="D7" s="38" t="s">
        <v>10</v>
      </c>
      <c r="E7" s="8" t="s">
        <v>22</v>
      </c>
      <c r="F7" s="9">
        <v>1350</v>
      </c>
      <c r="G7" s="10"/>
    </row>
    <row r="8" spans="1:7" ht="15.75" x14ac:dyDescent="0.25">
      <c r="A8" s="5" t="s">
        <v>6</v>
      </c>
      <c r="B8" s="7" t="s">
        <v>24</v>
      </c>
      <c r="C8" s="6" t="s">
        <v>23</v>
      </c>
      <c r="D8" s="38" t="s">
        <v>10</v>
      </c>
      <c r="E8" s="8" t="s">
        <v>25</v>
      </c>
      <c r="F8" s="9">
        <v>1800</v>
      </c>
      <c r="G8" s="10"/>
    </row>
    <row r="9" spans="1:7" ht="15.75" x14ac:dyDescent="0.25">
      <c r="A9" s="5" t="s">
        <v>6</v>
      </c>
      <c r="B9" s="7" t="s">
        <v>27</v>
      </c>
      <c r="C9" s="6" t="s">
        <v>26</v>
      </c>
      <c r="D9" s="38" t="s">
        <v>10</v>
      </c>
      <c r="E9" s="8" t="s">
        <v>25</v>
      </c>
      <c r="F9" s="9">
        <v>7780</v>
      </c>
      <c r="G9" s="10"/>
    </row>
    <row r="10" spans="1:7" ht="15.75" x14ac:dyDescent="0.25">
      <c r="A10" s="5" t="s">
        <v>6</v>
      </c>
      <c r="B10" s="7" t="s">
        <v>29</v>
      </c>
      <c r="C10" s="6" t="s">
        <v>28</v>
      </c>
      <c r="D10" s="38" t="s">
        <v>10</v>
      </c>
      <c r="E10" s="8" t="s">
        <v>30</v>
      </c>
      <c r="F10" s="9">
        <v>340</v>
      </c>
      <c r="G10" s="10"/>
    </row>
    <row r="11" spans="1:7" ht="15.75" x14ac:dyDescent="0.25">
      <c r="A11" s="5" t="s">
        <v>6</v>
      </c>
      <c r="B11" s="7" t="s">
        <v>32</v>
      </c>
      <c r="C11" s="6" t="s">
        <v>31</v>
      </c>
      <c r="D11" s="38" t="s">
        <v>10</v>
      </c>
      <c r="E11" s="8" t="s">
        <v>33</v>
      </c>
      <c r="F11" s="12">
        <v>4000</v>
      </c>
      <c r="G11" s="10"/>
    </row>
    <row r="12" spans="1:7" ht="15.75" x14ac:dyDescent="0.25">
      <c r="A12" s="5" t="s">
        <v>6</v>
      </c>
      <c r="B12" s="7" t="s">
        <v>29</v>
      </c>
      <c r="C12" s="6" t="s">
        <v>34</v>
      </c>
      <c r="D12" s="38" t="s">
        <v>10</v>
      </c>
      <c r="E12" s="8" t="s">
        <v>30</v>
      </c>
      <c r="F12" s="9">
        <v>4704</v>
      </c>
      <c r="G12" s="10"/>
    </row>
    <row r="13" spans="1:7" ht="15.75" x14ac:dyDescent="0.25">
      <c r="A13" s="5" t="s">
        <v>6</v>
      </c>
      <c r="B13" s="7" t="s">
        <v>36</v>
      </c>
      <c r="C13" s="6" t="s">
        <v>35</v>
      </c>
      <c r="D13" s="38" t="s">
        <v>10</v>
      </c>
      <c r="E13" s="8" t="s">
        <v>30</v>
      </c>
      <c r="F13" s="9">
        <v>600</v>
      </c>
      <c r="G13" s="10"/>
    </row>
    <row r="14" spans="1:7" ht="15.75" x14ac:dyDescent="0.25">
      <c r="A14" s="5" t="s">
        <v>6</v>
      </c>
      <c r="B14" s="7" t="s">
        <v>38</v>
      </c>
      <c r="C14" s="6" t="s">
        <v>37</v>
      </c>
      <c r="D14" s="38" t="s">
        <v>10</v>
      </c>
      <c r="E14" s="6" t="s">
        <v>39</v>
      </c>
      <c r="F14" s="9">
        <v>3000</v>
      </c>
      <c r="G14" s="10"/>
    </row>
    <row r="15" spans="1:7" ht="15.75" x14ac:dyDescent="0.25">
      <c r="A15" s="5" t="s">
        <v>6</v>
      </c>
      <c r="B15" s="7" t="s">
        <v>41</v>
      </c>
      <c r="C15" s="6" t="s">
        <v>40</v>
      </c>
      <c r="D15" s="38" t="s">
        <v>10</v>
      </c>
      <c r="E15" s="6" t="s">
        <v>42</v>
      </c>
      <c r="F15" s="13">
        <v>7345</v>
      </c>
      <c r="G15" s="10"/>
    </row>
    <row r="16" spans="1:7" ht="15.75" x14ac:dyDescent="0.25">
      <c r="A16" s="5" t="s">
        <v>6</v>
      </c>
      <c r="B16" s="7" t="s">
        <v>44</v>
      </c>
      <c r="C16" s="6" t="s">
        <v>43</v>
      </c>
      <c r="D16" s="38" t="s">
        <v>10</v>
      </c>
      <c r="E16" s="8" t="s">
        <v>45</v>
      </c>
      <c r="F16" s="14">
        <v>14400</v>
      </c>
      <c r="G16" s="10"/>
    </row>
    <row r="17" spans="1:7" ht="15.75" x14ac:dyDescent="0.25">
      <c r="A17" s="5" t="s">
        <v>6</v>
      </c>
      <c r="B17" s="7" t="s">
        <v>47</v>
      </c>
      <c r="C17" s="6" t="s">
        <v>46</v>
      </c>
      <c r="D17" s="38" t="s">
        <v>10</v>
      </c>
      <c r="E17" s="6" t="s">
        <v>48</v>
      </c>
      <c r="F17" s="14">
        <v>23000</v>
      </c>
      <c r="G17" s="10"/>
    </row>
    <row r="18" spans="1:7" ht="15.75" x14ac:dyDescent="0.25">
      <c r="A18" s="5" t="s">
        <v>6</v>
      </c>
      <c r="B18" s="7" t="s">
        <v>50</v>
      </c>
      <c r="C18" s="6" t="s">
        <v>49</v>
      </c>
      <c r="D18" s="38" t="s">
        <v>10</v>
      </c>
      <c r="E18" s="6" t="s">
        <v>51</v>
      </c>
      <c r="F18" s="14">
        <v>8920</v>
      </c>
      <c r="G18" s="10"/>
    </row>
    <row r="19" spans="1:7" ht="15.75" x14ac:dyDescent="0.25">
      <c r="A19" s="5" t="s">
        <v>6</v>
      </c>
      <c r="B19" s="7" t="s">
        <v>53</v>
      </c>
      <c r="C19" s="6" t="s">
        <v>52</v>
      </c>
      <c r="D19" s="38" t="s">
        <v>10</v>
      </c>
      <c r="E19" s="8" t="s">
        <v>54</v>
      </c>
      <c r="F19" s="9">
        <v>1000</v>
      </c>
      <c r="G19" s="10"/>
    </row>
    <row r="20" spans="1:7" ht="15.75" x14ac:dyDescent="0.25">
      <c r="A20" s="5" t="s">
        <v>6</v>
      </c>
      <c r="B20" s="7" t="s">
        <v>56</v>
      </c>
      <c r="C20" s="6" t="s">
        <v>55</v>
      </c>
      <c r="D20" s="38" t="s">
        <v>10</v>
      </c>
      <c r="E20" s="8" t="s">
        <v>57</v>
      </c>
      <c r="F20" s="13">
        <v>392</v>
      </c>
      <c r="G20" s="10"/>
    </row>
    <row r="21" spans="1:7" ht="15.75" x14ac:dyDescent="0.25">
      <c r="A21" s="5" t="s">
        <v>6</v>
      </c>
      <c r="B21" s="7" t="s">
        <v>59</v>
      </c>
      <c r="C21" s="6" t="s">
        <v>58</v>
      </c>
      <c r="D21" s="38" t="s">
        <v>10</v>
      </c>
      <c r="E21" s="8" t="s">
        <v>54</v>
      </c>
      <c r="F21" s="9">
        <v>500</v>
      </c>
      <c r="G21" s="10"/>
    </row>
    <row r="22" spans="1:7" ht="15.75" x14ac:dyDescent="0.25">
      <c r="A22" s="5" t="s">
        <v>6</v>
      </c>
      <c r="B22" s="7" t="s">
        <v>61</v>
      </c>
      <c r="C22" s="6" t="s">
        <v>60</v>
      </c>
      <c r="D22" s="38" t="s">
        <v>10</v>
      </c>
      <c r="E22" s="6" t="s">
        <v>9</v>
      </c>
      <c r="F22" s="9">
        <v>19700</v>
      </c>
      <c r="G22" s="10"/>
    </row>
    <row r="23" spans="1:7" ht="15.75" x14ac:dyDescent="0.25">
      <c r="A23" s="5" t="s">
        <v>6</v>
      </c>
      <c r="B23" s="6"/>
      <c r="C23" s="6" t="s">
        <v>62</v>
      </c>
      <c r="D23" s="6"/>
      <c r="E23" s="8" t="s">
        <v>63</v>
      </c>
      <c r="F23" s="9">
        <v>3540</v>
      </c>
      <c r="G23" s="10"/>
    </row>
    <row r="24" spans="1:7" ht="15.75" x14ac:dyDescent="0.25">
      <c r="A24" s="5" t="s">
        <v>6</v>
      </c>
      <c r="B24" s="6"/>
      <c r="C24" s="6" t="s">
        <v>62</v>
      </c>
      <c r="D24" s="6"/>
      <c r="E24" s="8" t="s">
        <v>63</v>
      </c>
      <c r="F24" s="9">
        <v>1345</v>
      </c>
      <c r="G24" s="10"/>
    </row>
    <row r="25" spans="1:7" ht="15.75" x14ac:dyDescent="0.25">
      <c r="A25" s="5" t="s">
        <v>6</v>
      </c>
      <c r="B25" s="6"/>
      <c r="C25" s="6" t="s">
        <v>64</v>
      </c>
      <c r="D25" s="6"/>
      <c r="E25" s="6" t="s">
        <v>2640</v>
      </c>
      <c r="F25" s="9">
        <v>90000</v>
      </c>
      <c r="G25" s="10"/>
    </row>
    <row r="26" spans="1:7" ht="15.75" x14ac:dyDescent="0.25">
      <c r="A26" s="5" t="s">
        <v>6</v>
      </c>
      <c r="B26" s="15" t="s">
        <v>68</v>
      </c>
      <c r="C26" s="6" t="s">
        <v>67</v>
      </c>
      <c r="D26" s="10" t="s">
        <v>66</v>
      </c>
      <c r="E26" s="15" t="s">
        <v>69</v>
      </c>
      <c r="F26" s="9">
        <v>22000</v>
      </c>
      <c r="G26" s="10"/>
    </row>
    <row r="27" spans="1:7" ht="15.75" x14ac:dyDescent="0.25">
      <c r="A27" s="5" t="s">
        <v>6</v>
      </c>
      <c r="B27" s="7" t="s">
        <v>2645</v>
      </c>
      <c r="C27" s="6" t="s">
        <v>70</v>
      </c>
      <c r="D27" s="38" t="s">
        <v>10</v>
      </c>
      <c r="E27" s="15" t="s">
        <v>71</v>
      </c>
      <c r="F27" s="9">
        <v>400</v>
      </c>
      <c r="G27" s="10"/>
    </row>
    <row r="28" spans="1:7" ht="15.75" x14ac:dyDescent="0.25">
      <c r="A28" s="5" t="s">
        <v>6</v>
      </c>
      <c r="B28" s="15" t="s">
        <v>72</v>
      </c>
      <c r="C28" s="6" t="s">
        <v>40</v>
      </c>
      <c r="D28" s="38" t="s">
        <v>10</v>
      </c>
      <c r="E28" s="15" t="s">
        <v>73</v>
      </c>
      <c r="F28" s="9">
        <v>1097</v>
      </c>
      <c r="G28" s="10"/>
    </row>
    <row r="29" spans="1:7" ht="15.75" x14ac:dyDescent="0.25">
      <c r="A29" s="5" t="s">
        <v>6</v>
      </c>
      <c r="B29" s="6" t="s">
        <v>75</v>
      </c>
      <c r="C29" s="6" t="s">
        <v>74</v>
      </c>
      <c r="D29" s="38" t="s">
        <v>10</v>
      </c>
      <c r="E29" s="15" t="s">
        <v>76</v>
      </c>
      <c r="F29" s="9">
        <v>1800</v>
      </c>
      <c r="G29" s="10"/>
    </row>
    <row r="30" spans="1:7" ht="15.75" x14ac:dyDescent="0.25">
      <c r="A30" s="5" t="s">
        <v>6</v>
      </c>
      <c r="B30" s="6"/>
      <c r="C30" s="6" t="s">
        <v>77</v>
      </c>
      <c r="D30" s="6"/>
      <c r="E30" s="15" t="s">
        <v>78</v>
      </c>
      <c r="F30" s="9">
        <v>8218.75</v>
      </c>
      <c r="G30" s="10"/>
    </row>
    <row r="31" spans="1:7" ht="15.75" x14ac:dyDescent="0.25">
      <c r="A31" s="5" t="s">
        <v>6</v>
      </c>
      <c r="B31" s="7" t="s">
        <v>80</v>
      </c>
      <c r="C31" s="6" t="s">
        <v>79</v>
      </c>
      <c r="D31" s="38" t="s">
        <v>10</v>
      </c>
      <c r="E31" s="16" t="s">
        <v>81</v>
      </c>
      <c r="F31" s="17">
        <v>6000</v>
      </c>
      <c r="G31" s="10"/>
    </row>
    <row r="32" spans="1:7" ht="15.75" x14ac:dyDescent="0.25">
      <c r="A32" s="5" t="s">
        <v>6</v>
      </c>
      <c r="B32" s="6" t="s">
        <v>83</v>
      </c>
      <c r="C32" s="6" t="s">
        <v>82</v>
      </c>
      <c r="D32" s="38" t="s">
        <v>10</v>
      </c>
      <c r="E32" s="6" t="s">
        <v>84</v>
      </c>
      <c r="F32" s="13">
        <v>1350</v>
      </c>
      <c r="G32" s="10"/>
    </row>
    <row r="33" spans="1:7" ht="15.75" x14ac:dyDescent="0.25">
      <c r="A33" s="5" t="s">
        <v>6</v>
      </c>
      <c r="B33" s="6" t="s">
        <v>86</v>
      </c>
      <c r="C33" s="6" t="s">
        <v>85</v>
      </c>
      <c r="D33" s="38" t="s">
        <v>10</v>
      </c>
      <c r="E33" s="6" t="s">
        <v>30</v>
      </c>
      <c r="F33" s="13">
        <v>250</v>
      </c>
      <c r="G33" s="10"/>
    </row>
    <row r="34" spans="1:7" ht="15.75" x14ac:dyDescent="0.25">
      <c r="A34" s="5" t="s">
        <v>6</v>
      </c>
      <c r="B34" s="6">
        <v>6920212399</v>
      </c>
      <c r="C34" s="6" t="s">
        <v>87</v>
      </c>
      <c r="D34" s="38" t="s">
        <v>10</v>
      </c>
      <c r="E34" s="6" t="s">
        <v>88</v>
      </c>
      <c r="F34" s="13">
        <v>357.93</v>
      </c>
      <c r="G34" s="10"/>
    </row>
    <row r="35" spans="1:7" ht="15.75" x14ac:dyDescent="0.25">
      <c r="A35" s="5" t="s">
        <v>6</v>
      </c>
      <c r="B35" s="7" t="s">
        <v>90</v>
      </c>
      <c r="C35" s="6" t="s">
        <v>89</v>
      </c>
      <c r="D35" s="38" t="s">
        <v>10</v>
      </c>
      <c r="E35" s="6" t="s">
        <v>91</v>
      </c>
      <c r="F35" s="9">
        <v>500</v>
      </c>
      <c r="G35" s="10"/>
    </row>
    <row r="36" spans="1:7" ht="15.75" x14ac:dyDescent="0.25">
      <c r="A36" s="5" t="s">
        <v>6</v>
      </c>
      <c r="B36" s="6">
        <v>6907742108</v>
      </c>
      <c r="C36" s="6" t="s">
        <v>92</v>
      </c>
      <c r="D36" s="38" t="s">
        <v>10</v>
      </c>
      <c r="E36" s="6" t="s">
        <v>93</v>
      </c>
      <c r="F36" s="9">
        <v>1554</v>
      </c>
      <c r="G36" s="10"/>
    </row>
    <row r="37" spans="1:7" ht="15.75" x14ac:dyDescent="0.25">
      <c r="A37" s="5" t="s">
        <v>6</v>
      </c>
      <c r="B37" s="6" t="s">
        <v>95</v>
      </c>
      <c r="C37" s="6" t="s">
        <v>94</v>
      </c>
      <c r="D37" s="38" t="s">
        <v>10</v>
      </c>
      <c r="E37" s="6" t="s">
        <v>96</v>
      </c>
      <c r="F37" s="18">
        <v>15000</v>
      </c>
      <c r="G37" s="10"/>
    </row>
    <row r="38" spans="1:7" ht="15.75" x14ac:dyDescent="0.25">
      <c r="A38" s="5" t="s">
        <v>6</v>
      </c>
      <c r="B38" s="6" t="s">
        <v>97</v>
      </c>
      <c r="C38" s="6" t="s">
        <v>49</v>
      </c>
      <c r="D38" s="38" t="s">
        <v>10</v>
      </c>
      <c r="E38" s="8" t="s">
        <v>98</v>
      </c>
      <c r="F38" s="12">
        <v>500</v>
      </c>
      <c r="G38" s="10"/>
    </row>
    <row r="39" spans="1:7" ht="15.75" x14ac:dyDescent="0.25">
      <c r="A39" s="5" t="s">
        <v>6</v>
      </c>
      <c r="B39" s="6" t="s">
        <v>100</v>
      </c>
      <c r="C39" s="6" t="s">
        <v>99</v>
      </c>
      <c r="D39" s="38" t="s">
        <v>10</v>
      </c>
      <c r="E39" s="8" t="s">
        <v>69</v>
      </c>
      <c r="F39" s="19">
        <v>10000</v>
      </c>
      <c r="G39" s="10"/>
    </row>
    <row r="40" spans="1:7" ht="15.75" x14ac:dyDescent="0.25">
      <c r="A40" s="5" t="s">
        <v>6</v>
      </c>
      <c r="B40" s="6" t="s">
        <v>102</v>
      </c>
      <c r="C40" s="6" t="s">
        <v>101</v>
      </c>
      <c r="D40" s="38" t="s">
        <v>10</v>
      </c>
      <c r="E40" s="6" t="s">
        <v>103</v>
      </c>
      <c r="F40" s="20">
        <v>1800</v>
      </c>
      <c r="G40" s="10"/>
    </row>
    <row r="41" spans="1:7" ht="15.75" x14ac:dyDescent="0.25">
      <c r="A41" s="5" t="s">
        <v>6</v>
      </c>
      <c r="B41" s="6" t="s">
        <v>105</v>
      </c>
      <c r="C41" s="21" t="s">
        <v>104</v>
      </c>
      <c r="D41" s="38" t="s">
        <v>10</v>
      </c>
      <c r="E41" s="6" t="s">
        <v>106</v>
      </c>
      <c r="F41" s="22">
        <f>70000/1.22</f>
        <v>57377.049180327871</v>
      </c>
      <c r="G41" s="10"/>
    </row>
    <row r="42" spans="1:7" ht="15.75" x14ac:dyDescent="0.25">
      <c r="A42" s="5" t="s">
        <v>6</v>
      </c>
      <c r="B42" s="7" t="s">
        <v>108</v>
      </c>
      <c r="C42" s="6" t="s">
        <v>107</v>
      </c>
      <c r="D42" s="38" t="s">
        <v>10</v>
      </c>
      <c r="E42" s="8" t="s">
        <v>109</v>
      </c>
      <c r="F42" s="13">
        <v>730</v>
      </c>
      <c r="G42" s="10"/>
    </row>
    <row r="43" spans="1:7" ht="15.75" x14ac:dyDescent="0.25">
      <c r="A43" s="5" t="s">
        <v>6</v>
      </c>
      <c r="B43" s="7" t="s">
        <v>111</v>
      </c>
      <c r="C43" s="6" t="s">
        <v>110</v>
      </c>
      <c r="D43" s="38" t="s">
        <v>10</v>
      </c>
      <c r="E43" s="8" t="s">
        <v>30</v>
      </c>
      <c r="F43" s="13">
        <v>163.93</v>
      </c>
      <c r="G43" s="10"/>
    </row>
    <row r="44" spans="1:7" ht="15.75" x14ac:dyDescent="0.25">
      <c r="A44" s="5" t="s">
        <v>6</v>
      </c>
      <c r="B44" s="7" t="s">
        <v>113</v>
      </c>
      <c r="C44" s="6" t="s">
        <v>112</v>
      </c>
      <c r="D44" s="38" t="s">
        <v>10</v>
      </c>
      <c r="E44" s="8" t="s">
        <v>114</v>
      </c>
      <c r="F44" s="13">
        <v>3200</v>
      </c>
      <c r="G44" s="10"/>
    </row>
    <row r="45" spans="1:7" ht="15.75" x14ac:dyDescent="0.25">
      <c r="A45" s="5" t="s">
        <v>6</v>
      </c>
      <c r="B45" s="7" t="s">
        <v>115</v>
      </c>
      <c r="C45" s="6" t="s">
        <v>37</v>
      </c>
      <c r="D45" s="38" t="s">
        <v>10</v>
      </c>
      <c r="E45" s="6" t="s">
        <v>116</v>
      </c>
      <c r="F45" s="13">
        <v>9500</v>
      </c>
      <c r="G45" s="10"/>
    </row>
    <row r="46" spans="1:7" ht="15.75" x14ac:dyDescent="0.25">
      <c r="A46" s="5" t="s">
        <v>6</v>
      </c>
      <c r="B46" s="7" t="s">
        <v>117</v>
      </c>
      <c r="C46" s="6" t="s">
        <v>31</v>
      </c>
      <c r="D46" s="38" t="s">
        <v>10</v>
      </c>
      <c r="E46" s="6" t="s">
        <v>54</v>
      </c>
      <c r="F46" s="13">
        <v>6000</v>
      </c>
      <c r="G46" s="10"/>
    </row>
    <row r="47" spans="1:7" ht="15.75" x14ac:dyDescent="0.25">
      <c r="A47" s="5" t="s">
        <v>6</v>
      </c>
      <c r="B47" s="7" t="s">
        <v>119</v>
      </c>
      <c r="C47" s="6" t="s">
        <v>118</v>
      </c>
      <c r="D47" s="38" t="s">
        <v>10</v>
      </c>
      <c r="E47" s="6" t="s">
        <v>109</v>
      </c>
      <c r="F47" s="13">
        <v>525</v>
      </c>
      <c r="G47" s="10"/>
    </row>
    <row r="48" spans="1:7" ht="15.75" x14ac:dyDescent="0.25">
      <c r="A48" s="5" t="s">
        <v>6</v>
      </c>
      <c r="B48" s="23" t="s">
        <v>121</v>
      </c>
      <c r="C48" s="6" t="s">
        <v>120</v>
      </c>
      <c r="D48" s="38" t="s">
        <v>10</v>
      </c>
      <c r="E48" s="6" t="s">
        <v>116</v>
      </c>
      <c r="F48" s="13">
        <v>730</v>
      </c>
      <c r="G48" s="10"/>
    </row>
    <row r="49" spans="1:7" ht="15.75" x14ac:dyDescent="0.25">
      <c r="A49" s="5" t="s">
        <v>6</v>
      </c>
      <c r="B49" s="7" t="s">
        <v>122</v>
      </c>
      <c r="C49" s="6" t="s">
        <v>107</v>
      </c>
      <c r="D49" s="38" t="s">
        <v>10</v>
      </c>
      <c r="E49" s="6" t="s">
        <v>109</v>
      </c>
      <c r="F49" s="13">
        <v>10200</v>
      </c>
      <c r="G49" s="10"/>
    </row>
    <row r="50" spans="1:7" ht="15.75" x14ac:dyDescent="0.25">
      <c r="A50" s="5" t="s">
        <v>6</v>
      </c>
      <c r="B50" s="7"/>
      <c r="C50" s="6" t="s">
        <v>107</v>
      </c>
      <c r="D50" s="38" t="s">
        <v>10</v>
      </c>
      <c r="E50" s="6" t="s">
        <v>109</v>
      </c>
      <c r="F50" s="13">
        <v>764.99</v>
      </c>
      <c r="G50" s="10"/>
    </row>
    <row r="51" spans="1:7" ht="15.75" x14ac:dyDescent="0.25">
      <c r="A51" s="5" t="s">
        <v>6</v>
      </c>
      <c r="B51" s="7" t="s">
        <v>124</v>
      </c>
      <c r="C51" s="6" t="s">
        <v>123</v>
      </c>
      <c r="D51" s="38" t="s">
        <v>10</v>
      </c>
      <c r="E51" s="6" t="s">
        <v>125</v>
      </c>
      <c r="F51" s="9">
        <v>6900</v>
      </c>
      <c r="G51" s="10"/>
    </row>
    <row r="52" spans="1:7" ht="15.75" x14ac:dyDescent="0.25">
      <c r="A52" s="5" t="s">
        <v>6</v>
      </c>
      <c r="B52" s="7" t="s">
        <v>127</v>
      </c>
      <c r="C52" s="6" t="s">
        <v>126</v>
      </c>
      <c r="D52" s="38" t="s">
        <v>10</v>
      </c>
      <c r="E52" s="15" t="s">
        <v>128</v>
      </c>
      <c r="F52" s="9">
        <v>1300</v>
      </c>
      <c r="G52" s="10"/>
    </row>
    <row r="53" spans="1:7" ht="15.75" x14ac:dyDescent="0.25">
      <c r="A53" s="5" t="s">
        <v>6</v>
      </c>
      <c r="B53" s="15" t="s">
        <v>130</v>
      </c>
      <c r="C53" s="6" t="s">
        <v>129</v>
      </c>
      <c r="D53" s="38" t="s">
        <v>10</v>
      </c>
      <c r="E53" s="15" t="s">
        <v>131</v>
      </c>
      <c r="F53" s="9">
        <v>5900</v>
      </c>
      <c r="G53" s="10"/>
    </row>
    <row r="54" spans="1:7" ht="15.75" x14ac:dyDescent="0.25">
      <c r="A54" s="5" t="s">
        <v>6</v>
      </c>
      <c r="B54" s="15" t="s">
        <v>133</v>
      </c>
      <c r="C54" s="6" t="s">
        <v>132</v>
      </c>
      <c r="D54" s="38" t="s">
        <v>10</v>
      </c>
      <c r="E54" s="15" t="s">
        <v>134</v>
      </c>
      <c r="F54" s="9">
        <v>1620</v>
      </c>
      <c r="G54" s="10"/>
    </row>
    <row r="55" spans="1:7" ht="15.75" x14ac:dyDescent="0.25">
      <c r="A55" s="5" t="s">
        <v>6</v>
      </c>
      <c r="B55" s="6" t="s">
        <v>136</v>
      </c>
      <c r="C55" s="6" t="s">
        <v>135</v>
      </c>
      <c r="D55" s="38" t="s">
        <v>10</v>
      </c>
      <c r="E55" s="6" t="s">
        <v>137</v>
      </c>
      <c r="F55" s="9">
        <v>300</v>
      </c>
      <c r="G55" s="10"/>
    </row>
    <row r="56" spans="1:7" ht="15.75" x14ac:dyDescent="0.25">
      <c r="A56" s="5" t="s">
        <v>6</v>
      </c>
      <c r="B56" s="6" t="s">
        <v>139</v>
      </c>
      <c r="C56" s="6" t="s">
        <v>138</v>
      </c>
      <c r="D56" s="38" t="s">
        <v>10</v>
      </c>
      <c r="E56" s="6" t="s">
        <v>140</v>
      </c>
      <c r="F56" s="9">
        <v>9450</v>
      </c>
      <c r="G56" s="10"/>
    </row>
    <row r="57" spans="1:7" ht="15.75" x14ac:dyDescent="0.25">
      <c r="A57" s="5" t="s">
        <v>6</v>
      </c>
      <c r="B57" s="6"/>
      <c r="C57" s="6" t="s">
        <v>138</v>
      </c>
      <c r="D57" s="38" t="s">
        <v>10</v>
      </c>
      <c r="E57" s="6" t="s">
        <v>140</v>
      </c>
      <c r="F57" s="9">
        <v>2700</v>
      </c>
      <c r="G57" s="10"/>
    </row>
    <row r="58" spans="1:7" ht="15.75" x14ac:dyDescent="0.25">
      <c r="A58" s="5" t="s">
        <v>6</v>
      </c>
      <c r="B58" s="6" t="s">
        <v>142</v>
      </c>
      <c r="C58" s="6" t="s">
        <v>141</v>
      </c>
      <c r="D58" s="38" t="s">
        <v>10</v>
      </c>
      <c r="E58" s="6" t="s">
        <v>143</v>
      </c>
      <c r="F58" s="9">
        <v>970</v>
      </c>
      <c r="G58" s="10"/>
    </row>
    <row r="59" spans="1:7" ht="15.75" x14ac:dyDescent="0.25">
      <c r="A59" s="5" t="s">
        <v>6</v>
      </c>
      <c r="B59" s="6" t="s">
        <v>145</v>
      </c>
      <c r="C59" s="6" t="s">
        <v>144</v>
      </c>
      <c r="D59" s="38" t="s">
        <v>10</v>
      </c>
      <c r="E59" s="6" t="s">
        <v>146</v>
      </c>
      <c r="F59" s="9">
        <v>160</v>
      </c>
      <c r="G59" s="10"/>
    </row>
    <row r="60" spans="1:7" ht="15.75" x14ac:dyDescent="0.25">
      <c r="A60" s="5" t="s">
        <v>6</v>
      </c>
      <c r="B60" s="24" t="s">
        <v>148</v>
      </c>
      <c r="C60" s="6" t="s">
        <v>147</v>
      </c>
      <c r="D60" s="38" t="s">
        <v>10</v>
      </c>
      <c r="E60" s="6" t="s">
        <v>149</v>
      </c>
      <c r="F60" s="9">
        <v>2000</v>
      </c>
      <c r="G60" s="10"/>
    </row>
    <row r="61" spans="1:7" ht="15.75" x14ac:dyDescent="0.25">
      <c r="A61" s="5" t="s">
        <v>6</v>
      </c>
      <c r="B61" s="6" t="s">
        <v>151</v>
      </c>
      <c r="C61" s="6" t="s">
        <v>150</v>
      </c>
      <c r="D61" s="38" t="s">
        <v>10</v>
      </c>
      <c r="E61" s="6" t="s">
        <v>152</v>
      </c>
      <c r="F61" s="9">
        <v>1320</v>
      </c>
      <c r="G61" s="10"/>
    </row>
    <row r="62" spans="1:7" ht="15.75" x14ac:dyDescent="0.25">
      <c r="A62" s="5" t="s">
        <v>6</v>
      </c>
      <c r="B62" s="15"/>
      <c r="C62" s="6" t="s">
        <v>153</v>
      </c>
      <c r="D62" s="38" t="s">
        <v>10</v>
      </c>
      <c r="E62" s="15" t="s">
        <v>154</v>
      </c>
      <c r="F62" s="9">
        <v>1060</v>
      </c>
      <c r="G62" s="10"/>
    </row>
    <row r="63" spans="1:7" ht="15.75" x14ac:dyDescent="0.25">
      <c r="A63" s="5" t="s">
        <v>6</v>
      </c>
      <c r="B63" s="15" t="s">
        <v>156</v>
      </c>
      <c r="C63" s="6" t="s">
        <v>155</v>
      </c>
      <c r="D63" s="38" t="s">
        <v>10</v>
      </c>
      <c r="E63" s="15" t="s">
        <v>157</v>
      </c>
      <c r="F63" s="13">
        <v>6000</v>
      </c>
      <c r="G63" s="10"/>
    </row>
    <row r="64" spans="1:7" ht="15.75" x14ac:dyDescent="0.25">
      <c r="A64" s="5" t="s">
        <v>6</v>
      </c>
      <c r="B64" s="15" t="s">
        <v>80</v>
      </c>
      <c r="C64" s="6" t="s">
        <v>155</v>
      </c>
      <c r="D64" s="38" t="s">
        <v>10</v>
      </c>
      <c r="E64" s="15" t="s">
        <v>157</v>
      </c>
      <c r="F64" s="13">
        <v>6000</v>
      </c>
      <c r="G64" s="10"/>
    </row>
    <row r="65" spans="1:7" ht="15.75" x14ac:dyDescent="0.25">
      <c r="A65" s="5" t="s">
        <v>6</v>
      </c>
      <c r="B65" s="15" t="s">
        <v>80</v>
      </c>
      <c r="C65" s="6" t="s">
        <v>158</v>
      </c>
      <c r="D65" s="38" t="s">
        <v>10</v>
      </c>
      <c r="E65" s="15" t="s">
        <v>159</v>
      </c>
      <c r="F65" s="9">
        <v>5477</v>
      </c>
      <c r="G65" s="10"/>
    </row>
    <row r="66" spans="1:7" ht="15.75" x14ac:dyDescent="0.25">
      <c r="A66" s="5" t="s">
        <v>6</v>
      </c>
      <c r="B66" s="15" t="s">
        <v>160</v>
      </c>
      <c r="C66" s="6" t="s">
        <v>158</v>
      </c>
      <c r="D66" s="38" t="s">
        <v>10</v>
      </c>
      <c r="E66" s="15" t="s">
        <v>159</v>
      </c>
      <c r="F66" s="9">
        <v>4911</v>
      </c>
      <c r="G66" s="10"/>
    </row>
    <row r="67" spans="1:7" ht="15.75" x14ac:dyDescent="0.25">
      <c r="A67" s="5" t="s">
        <v>6</v>
      </c>
      <c r="B67" s="15" t="s">
        <v>80</v>
      </c>
      <c r="C67" s="6" t="s">
        <v>158</v>
      </c>
      <c r="D67" s="38" t="s">
        <v>10</v>
      </c>
      <c r="E67" s="15" t="s">
        <v>161</v>
      </c>
      <c r="F67" s="9">
        <v>300</v>
      </c>
      <c r="G67" s="10"/>
    </row>
    <row r="68" spans="1:7" ht="15.75" x14ac:dyDescent="0.25">
      <c r="A68" s="5" t="s">
        <v>6</v>
      </c>
      <c r="B68" s="15" t="s">
        <v>165</v>
      </c>
      <c r="C68" s="6" t="s">
        <v>162</v>
      </c>
      <c r="D68" s="38" t="s">
        <v>10</v>
      </c>
      <c r="E68" s="15" t="s">
        <v>163</v>
      </c>
      <c r="F68" s="9">
        <v>7240</v>
      </c>
      <c r="G68" s="10"/>
    </row>
    <row r="69" spans="1:7" ht="15.75" x14ac:dyDescent="0.25">
      <c r="A69" s="5" t="s">
        <v>6</v>
      </c>
      <c r="B69" s="100" t="s">
        <v>167</v>
      </c>
      <c r="C69" s="6" t="s">
        <v>164</v>
      </c>
      <c r="D69" s="38" t="s">
        <v>10</v>
      </c>
      <c r="E69" s="15" t="s">
        <v>154</v>
      </c>
      <c r="F69" s="9">
        <v>500</v>
      </c>
      <c r="G69" s="10"/>
    </row>
    <row r="70" spans="1:7" ht="15.75" x14ac:dyDescent="0.25">
      <c r="A70" s="5" t="s">
        <v>6</v>
      </c>
      <c r="B70" s="15" t="s">
        <v>167</v>
      </c>
      <c r="C70" s="6" t="s">
        <v>166</v>
      </c>
      <c r="D70" s="38" t="s">
        <v>10</v>
      </c>
      <c r="E70" s="15" t="s">
        <v>168</v>
      </c>
      <c r="F70" s="9">
        <v>300</v>
      </c>
      <c r="G70" s="10"/>
    </row>
    <row r="71" spans="1:7" ht="15.75" x14ac:dyDescent="0.25">
      <c r="A71" s="5" t="s">
        <v>6</v>
      </c>
      <c r="B71" s="15" t="s">
        <v>170</v>
      </c>
      <c r="C71" s="6" t="s">
        <v>169</v>
      </c>
      <c r="D71" s="38" t="s">
        <v>10</v>
      </c>
      <c r="E71" s="15" t="s">
        <v>171</v>
      </c>
      <c r="F71" s="9">
        <v>4000</v>
      </c>
      <c r="G71" s="10"/>
    </row>
    <row r="72" spans="1:7" ht="15.75" x14ac:dyDescent="0.25">
      <c r="A72" s="5" t="s">
        <v>6</v>
      </c>
      <c r="B72" s="15" t="s">
        <v>173</v>
      </c>
      <c r="C72" s="6" t="s">
        <v>172</v>
      </c>
      <c r="D72" s="38" t="s">
        <v>10</v>
      </c>
      <c r="E72" s="15" t="s">
        <v>174</v>
      </c>
      <c r="F72" s="9">
        <v>241.92</v>
      </c>
      <c r="G72" s="10"/>
    </row>
    <row r="73" spans="1:7" ht="15.75" x14ac:dyDescent="0.25">
      <c r="A73" s="5" t="s">
        <v>6</v>
      </c>
      <c r="B73" s="15" t="s">
        <v>175</v>
      </c>
      <c r="C73" s="6" t="s">
        <v>153</v>
      </c>
      <c r="D73" s="38" t="s">
        <v>10</v>
      </c>
      <c r="E73" s="15" t="s">
        <v>154</v>
      </c>
      <c r="F73" s="9">
        <v>4280</v>
      </c>
      <c r="G73" s="10"/>
    </row>
    <row r="74" spans="1:7" ht="15.75" x14ac:dyDescent="0.25">
      <c r="A74" s="5" t="s">
        <v>6</v>
      </c>
      <c r="B74" s="15" t="s">
        <v>156</v>
      </c>
      <c r="C74" s="6" t="s">
        <v>176</v>
      </c>
      <c r="D74" s="38" t="s">
        <v>10</v>
      </c>
      <c r="E74" s="15" t="s">
        <v>177</v>
      </c>
      <c r="F74" s="13">
        <v>2500</v>
      </c>
      <c r="G74" s="10"/>
    </row>
    <row r="75" spans="1:7" ht="15.75" x14ac:dyDescent="0.25">
      <c r="A75" s="5" t="s">
        <v>6</v>
      </c>
      <c r="B75" s="15" t="s">
        <v>179</v>
      </c>
      <c r="C75" s="6" t="s">
        <v>178</v>
      </c>
      <c r="D75" s="38" t="s">
        <v>10</v>
      </c>
      <c r="E75" s="15" t="s">
        <v>180</v>
      </c>
      <c r="F75" s="9">
        <v>3000</v>
      </c>
      <c r="G75" s="10"/>
    </row>
    <row r="76" spans="1:7" ht="15.75" x14ac:dyDescent="0.25">
      <c r="A76" s="5" t="s">
        <v>6</v>
      </c>
      <c r="B76" s="15" t="s">
        <v>182</v>
      </c>
      <c r="C76" s="6" t="s">
        <v>181</v>
      </c>
      <c r="D76" s="38" t="s">
        <v>10</v>
      </c>
      <c r="E76" s="15" t="s">
        <v>183</v>
      </c>
      <c r="F76" s="9">
        <v>16000</v>
      </c>
      <c r="G76" s="10"/>
    </row>
    <row r="77" spans="1:7" ht="15.75" x14ac:dyDescent="0.25">
      <c r="A77" s="5" t="s">
        <v>6</v>
      </c>
      <c r="B77" s="15" t="s">
        <v>185</v>
      </c>
      <c r="C77" s="6" t="s">
        <v>184</v>
      </c>
      <c r="D77" s="38" t="s">
        <v>10</v>
      </c>
      <c r="E77" s="15" t="s">
        <v>186</v>
      </c>
      <c r="F77" s="9">
        <v>750</v>
      </c>
      <c r="G77" s="10"/>
    </row>
    <row r="78" spans="1:7" ht="15.75" x14ac:dyDescent="0.25">
      <c r="A78" s="5" t="s">
        <v>6</v>
      </c>
      <c r="B78" s="15" t="s">
        <v>188</v>
      </c>
      <c r="C78" s="6" t="s">
        <v>187</v>
      </c>
      <c r="D78" s="38" t="s">
        <v>10</v>
      </c>
      <c r="E78" s="15" t="s">
        <v>189</v>
      </c>
      <c r="F78" s="13">
        <v>3000</v>
      </c>
      <c r="G78" s="10"/>
    </row>
    <row r="79" spans="1:7" ht="15.75" x14ac:dyDescent="0.25">
      <c r="A79" s="5" t="s">
        <v>6</v>
      </c>
      <c r="B79" s="15" t="s">
        <v>190</v>
      </c>
      <c r="C79" s="6" t="s">
        <v>162</v>
      </c>
      <c r="D79" s="38" t="s">
        <v>10</v>
      </c>
      <c r="E79" s="15" t="s">
        <v>163</v>
      </c>
      <c r="F79" s="9">
        <v>1850</v>
      </c>
      <c r="G79" s="10"/>
    </row>
    <row r="80" spans="1:7" ht="15.75" x14ac:dyDescent="0.25">
      <c r="A80" s="5" t="s">
        <v>6</v>
      </c>
      <c r="B80" s="15" t="s">
        <v>165</v>
      </c>
      <c r="C80" s="6" t="s">
        <v>164</v>
      </c>
      <c r="D80" s="38" t="s">
        <v>10</v>
      </c>
      <c r="E80" s="15" t="s">
        <v>154</v>
      </c>
      <c r="F80" s="9">
        <v>1650</v>
      </c>
      <c r="G80" s="10"/>
    </row>
    <row r="81" spans="1:7" ht="15.75" x14ac:dyDescent="0.25">
      <c r="A81" s="5" t="s">
        <v>6</v>
      </c>
      <c r="B81" s="15" t="s">
        <v>167</v>
      </c>
      <c r="C81" s="6" t="s">
        <v>191</v>
      </c>
      <c r="D81" s="38" t="s">
        <v>10</v>
      </c>
      <c r="E81" s="25" t="s">
        <v>192</v>
      </c>
      <c r="F81" s="9">
        <v>352.73</v>
      </c>
      <c r="G81" s="10"/>
    </row>
    <row r="82" spans="1:7" ht="15.75" x14ac:dyDescent="0.25">
      <c r="A82" s="5" t="s">
        <v>6</v>
      </c>
      <c r="B82" s="15" t="s">
        <v>193</v>
      </c>
      <c r="C82" s="6" t="s">
        <v>153</v>
      </c>
      <c r="D82" s="38" t="s">
        <v>10</v>
      </c>
      <c r="E82" s="15" t="s">
        <v>154</v>
      </c>
      <c r="F82" s="9">
        <v>840</v>
      </c>
      <c r="G82" s="10"/>
    </row>
    <row r="83" spans="1:7" ht="15.75" x14ac:dyDescent="0.25">
      <c r="A83" s="5" t="s">
        <v>6</v>
      </c>
      <c r="B83" s="15" t="s">
        <v>156</v>
      </c>
      <c r="C83" s="6" t="s">
        <v>194</v>
      </c>
      <c r="D83" s="38" t="s">
        <v>10</v>
      </c>
      <c r="E83" s="15" t="s">
        <v>195</v>
      </c>
      <c r="F83" s="9">
        <v>2700</v>
      </c>
      <c r="G83" s="10"/>
    </row>
    <row r="84" spans="1:7" ht="15.75" x14ac:dyDescent="0.25">
      <c r="A84" s="5" t="s">
        <v>6</v>
      </c>
      <c r="B84" s="15" t="s">
        <v>196</v>
      </c>
      <c r="C84" s="6" t="s">
        <v>194</v>
      </c>
      <c r="D84" s="38" t="s">
        <v>10</v>
      </c>
      <c r="E84" s="15" t="s">
        <v>197</v>
      </c>
      <c r="F84" s="9">
        <v>3700</v>
      </c>
      <c r="G84" s="10"/>
    </row>
    <row r="85" spans="1:7" ht="15.75" x14ac:dyDescent="0.25">
      <c r="A85" s="5" t="s">
        <v>6</v>
      </c>
      <c r="B85" s="15" t="s">
        <v>124</v>
      </c>
      <c r="C85" s="6" t="s">
        <v>123</v>
      </c>
      <c r="D85" s="38" t="s">
        <v>10</v>
      </c>
      <c r="E85" s="15" t="s">
        <v>198</v>
      </c>
      <c r="F85" s="9">
        <v>1342</v>
      </c>
      <c r="G85" s="10"/>
    </row>
    <row r="86" spans="1:7" ht="15.75" x14ac:dyDescent="0.25">
      <c r="A86" s="5" t="s">
        <v>6</v>
      </c>
      <c r="B86" s="15"/>
      <c r="C86" s="6" t="s">
        <v>199</v>
      </c>
      <c r="D86" s="38" t="s">
        <v>66</v>
      </c>
      <c r="E86" s="15" t="s">
        <v>200</v>
      </c>
      <c r="F86" s="9">
        <v>140000</v>
      </c>
      <c r="G86" s="10"/>
    </row>
    <row r="87" spans="1:7" ht="15.75" x14ac:dyDescent="0.25">
      <c r="A87" s="5" t="s">
        <v>6</v>
      </c>
      <c r="B87" s="15"/>
      <c r="C87" s="6" t="s">
        <v>201</v>
      </c>
      <c r="D87" s="38" t="s">
        <v>66</v>
      </c>
      <c r="E87" s="15" t="s">
        <v>200</v>
      </c>
      <c r="F87" s="9">
        <v>18000</v>
      </c>
      <c r="G87" s="10"/>
    </row>
    <row r="88" spans="1:7" ht="15.75" x14ac:dyDescent="0.25">
      <c r="A88" s="5" t="s">
        <v>6</v>
      </c>
      <c r="B88" s="15"/>
      <c r="C88" s="6" t="s">
        <v>202</v>
      </c>
      <c r="D88" s="38" t="s">
        <v>66</v>
      </c>
      <c r="E88" s="15" t="s">
        <v>200</v>
      </c>
      <c r="F88" s="9">
        <f>1700+358.32</f>
        <v>2058.3200000000002</v>
      </c>
      <c r="G88" s="10"/>
    </row>
    <row r="89" spans="1:7" ht="15.75" x14ac:dyDescent="0.25">
      <c r="A89" s="5" t="s">
        <v>6</v>
      </c>
      <c r="B89" s="15"/>
      <c r="C89" s="6" t="s">
        <v>203</v>
      </c>
      <c r="D89" s="38" t="s">
        <v>66</v>
      </c>
      <c r="E89" s="15" t="s">
        <v>200</v>
      </c>
      <c r="F89" s="9">
        <f>7700+823.28</f>
        <v>8523.2800000000007</v>
      </c>
      <c r="G89" s="10"/>
    </row>
    <row r="90" spans="1:7" ht="15.75" x14ac:dyDescent="0.25">
      <c r="A90" s="5" t="s">
        <v>6</v>
      </c>
      <c r="B90" s="15"/>
      <c r="C90" s="6" t="s">
        <v>204</v>
      </c>
      <c r="D90" s="38" t="s">
        <v>66</v>
      </c>
      <c r="E90" s="15" t="s">
        <v>200</v>
      </c>
      <c r="F90" s="9">
        <v>20000</v>
      </c>
      <c r="G90" s="10"/>
    </row>
    <row r="91" spans="1:7" ht="15.75" x14ac:dyDescent="0.25">
      <c r="A91" s="5" t="s">
        <v>6</v>
      </c>
      <c r="B91" s="15"/>
      <c r="C91" s="6" t="s">
        <v>205</v>
      </c>
      <c r="D91" s="38" t="s">
        <v>66</v>
      </c>
      <c r="E91" s="15" t="s">
        <v>200</v>
      </c>
      <c r="F91" s="9">
        <f>10000+2381.86</f>
        <v>12381.86</v>
      </c>
      <c r="G91" s="10"/>
    </row>
    <row r="92" spans="1:7" ht="15.75" x14ac:dyDescent="0.25">
      <c r="A92" s="5" t="s">
        <v>6</v>
      </c>
      <c r="B92" s="27" t="s">
        <v>188</v>
      </c>
      <c r="C92" s="26" t="s">
        <v>184</v>
      </c>
      <c r="D92" s="38" t="s">
        <v>10</v>
      </c>
      <c r="E92" s="27" t="s">
        <v>206</v>
      </c>
      <c r="F92" s="13">
        <v>80500</v>
      </c>
      <c r="G92" s="10"/>
    </row>
    <row r="93" spans="1:7" ht="15.75" x14ac:dyDescent="0.25">
      <c r="A93" s="5" t="s">
        <v>6</v>
      </c>
      <c r="B93" s="27" t="s">
        <v>209</v>
      </c>
      <c r="C93" s="26" t="s">
        <v>208</v>
      </c>
      <c r="D93" s="38" t="s">
        <v>10</v>
      </c>
      <c r="E93" s="27" t="s">
        <v>210</v>
      </c>
      <c r="F93" s="13">
        <v>10200</v>
      </c>
      <c r="G93" s="10"/>
    </row>
    <row r="94" spans="1:7" ht="15.75" x14ac:dyDescent="0.25">
      <c r="A94" s="5" t="s">
        <v>6</v>
      </c>
      <c r="B94" s="27" t="s">
        <v>209</v>
      </c>
      <c r="C94" s="26" t="s">
        <v>208</v>
      </c>
      <c r="D94" s="38" t="s">
        <v>10</v>
      </c>
      <c r="E94" s="27" t="s">
        <v>211</v>
      </c>
      <c r="F94" s="13">
        <v>37090</v>
      </c>
      <c r="G94" s="10"/>
    </row>
    <row r="95" spans="1:7" ht="15.75" x14ac:dyDescent="0.25">
      <c r="A95" s="5" t="s">
        <v>6</v>
      </c>
      <c r="B95" s="27"/>
      <c r="C95" s="26" t="s">
        <v>212</v>
      </c>
      <c r="D95" s="27"/>
      <c r="E95" s="27" t="s">
        <v>213</v>
      </c>
      <c r="F95" s="13">
        <v>92440</v>
      </c>
      <c r="G95" s="10"/>
    </row>
    <row r="96" spans="1:7" ht="15.75" x14ac:dyDescent="0.25">
      <c r="A96" s="5" t="s">
        <v>6</v>
      </c>
      <c r="B96" s="27" t="s">
        <v>215</v>
      </c>
      <c r="C96" s="26" t="s">
        <v>214</v>
      </c>
      <c r="D96" s="38" t="s">
        <v>10</v>
      </c>
      <c r="E96" s="6" t="s">
        <v>149</v>
      </c>
      <c r="F96" s="9">
        <v>14400</v>
      </c>
      <c r="G96" s="10"/>
    </row>
    <row r="97" spans="1:7" ht="15.75" x14ac:dyDescent="0.25">
      <c r="A97" s="5" t="s">
        <v>6</v>
      </c>
      <c r="B97" s="27" t="s">
        <v>215</v>
      </c>
      <c r="C97" s="26" t="s">
        <v>214</v>
      </c>
      <c r="D97" s="38" t="s">
        <v>10</v>
      </c>
      <c r="E97" s="6" t="s">
        <v>149</v>
      </c>
      <c r="F97" s="13">
        <v>300</v>
      </c>
      <c r="G97" s="10"/>
    </row>
    <row r="98" spans="1:7" ht="15.75" x14ac:dyDescent="0.25">
      <c r="A98" s="5" t="s">
        <v>6</v>
      </c>
      <c r="B98" s="15" t="s">
        <v>217</v>
      </c>
      <c r="C98" s="6" t="s">
        <v>216</v>
      </c>
      <c r="D98" s="38" t="s">
        <v>66</v>
      </c>
      <c r="E98" s="15" t="s">
        <v>218</v>
      </c>
      <c r="F98" s="13">
        <v>205000</v>
      </c>
      <c r="G98" s="10"/>
    </row>
    <row r="99" spans="1:7" ht="15.75" x14ac:dyDescent="0.25">
      <c r="A99" s="5" t="s">
        <v>6</v>
      </c>
      <c r="B99" s="15" t="s">
        <v>219</v>
      </c>
      <c r="C99" s="6" t="s">
        <v>194</v>
      </c>
      <c r="D99" s="38" t="s">
        <v>10</v>
      </c>
      <c r="E99" s="15" t="s">
        <v>206</v>
      </c>
      <c r="F99" s="13">
        <v>19000</v>
      </c>
      <c r="G99" s="10"/>
    </row>
    <row r="100" spans="1:7" ht="15.75" x14ac:dyDescent="0.25">
      <c r="A100" s="5" t="s">
        <v>6</v>
      </c>
      <c r="B100" s="15"/>
      <c r="C100" s="6" t="s">
        <v>220</v>
      </c>
      <c r="D100" s="15"/>
      <c r="E100" s="15"/>
      <c r="F100" s="9">
        <f>2000+624</f>
        <v>2624</v>
      </c>
      <c r="G100" s="10"/>
    </row>
    <row r="101" spans="1:7" ht="15.75" x14ac:dyDescent="0.25">
      <c r="A101" s="5" t="s">
        <v>6</v>
      </c>
      <c r="B101" s="15"/>
      <c r="C101" s="6" t="s">
        <v>221</v>
      </c>
      <c r="D101" s="15"/>
      <c r="E101" s="15" t="s">
        <v>63</v>
      </c>
      <c r="F101" s="9">
        <v>32396.15</v>
      </c>
      <c r="G101" s="10"/>
    </row>
    <row r="102" spans="1:7" ht="15.75" x14ac:dyDescent="0.25">
      <c r="A102" s="5" t="s">
        <v>6</v>
      </c>
      <c r="B102" s="7" t="s">
        <v>223</v>
      </c>
      <c r="C102" s="28" t="s">
        <v>222</v>
      </c>
      <c r="D102" s="38" t="s">
        <v>66</v>
      </c>
      <c r="E102" s="8" t="s">
        <v>224</v>
      </c>
      <c r="F102" s="29">
        <v>50000</v>
      </c>
      <c r="G102" s="10"/>
    </row>
    <row r="103" spans="1:7" ht="15.75" x14ac:dyDescent="0.25">
      <c r="A103" s="5" t="s">
        <v>6</v>
      </c>
      <c r="B103" s="7" t="s">
        <v>226</v>
      </c>
      <c r="C103" s="6" t="s">
        <v>225</v>
      </c>
      <c r="D103" s="38" t="s">
        <v>10</v>
      </c>
      <c r="E103" s="6" t="s">
        <v>227</v>
      </c>
      <c r="F103" s="9">
        <v>776</v>
      </c>
      <c r="G103" s="10"/>
    </row>
    <row r="104" spans="1:7" ht="15.75" x14ac:dyDescent="0.25">
      <c r="A104" s="5" t="s">
        <v>6</v>
      </c>
      <c r="B104" s="7" t="s">
        <v>229</v>
      </c>
      <c r="C104" s="6" t="s">
        <v>228</v>
      </c>
      <c r="D104" s="38" t="s">
        <v>10</v>
      </c>
      <c r="E104" s="6" t="s">
        <v>230</v>
      </c>
      <c r="F104" s="9">
        <v>2450.98</v>
      </c>
      <c r="G104" s="10"/>
    </row>
    <row r="105" spans="1:7" ht="15.75" x14ac:dyDescent="0.25">
      <c r="A105" s="5" t="s">
        <v>6</v>
      </c>
      <c r="B105" s="7" t="s">
        <v>232</v>
      </c>
      <c r="C105" s="6" t="s">
        <v>231</v>
      </c>
      <c r="D105" s="38" t="s">
        <v>10</v>
      </c>
      <c r="E105" s="6" t="s">
        <v>30</v>
      </c>
      <c r="F105" s="9">
        <v>5700</v>
      </c>
      <c r="G105" s="10"/>
    </row>
    <row r="106" spans="1:7" ht="15.75" x14ac:dyDescent="0.25">
      <c r="A106" s="5" t="s">
        <v>6</v>
      </c>
      <c r="B106" s="7" t="s">
        <v>233</v>
      </c>
      <c r="C106" s="6" t="s">
        <v>37</v>
      </c>
      <c r="D106" s="38" t="s">
        <v>10</v>
      </c>
      <c r="E106" s="6" t="s">
        <v>234</v>
      </c>
      <c r="F106" s="9">
        <v>3450</v>
      </c>
      <c r="G106" s="10"/>
    </row>
    <row r="107" spans="1:7" ht="15.75" x14ac:dyDescent="0.25">
      <c r="A107" s="5" t="s">
        <v>6</v>
      </c>
      <c r="B107" s="7" t="s">
        <v>236</v>
      </c>
      <c r="C107" s="6" t="s">
        <v>235</v>
      </c>
      <c r="D107" s="38" t="s">
        <v>10</v>
      </c>
      <c r="E107" s="6" t="s">
        <v>30</v>
      </c>
      <c r="F107" s="9">
        <v>2390</v>
      </c>
      <c r="G107" s="10"/>
    </row>
    <row r="108" spans="1:7" ht="15.75" x14ac:dyDescent="0.25">
      <c r="A108" s="5" t="s">
        <v>6</v>
      </c>
      <c r="B108" s="7" t="s">
        <v>238</v>
      </c>
      <c r="C108" s="6" t="s">
        <v>237</v>
      </c>
      <c r="D108" s="38" t="s">
        <v>10</v>
      </c>
      <c r="E108" s="6" t="s">
        <v>239</v>
      </c>
      <c r="F108" s="13">
        <v>6552</v>
      </c>
      <c r="G108" s="10"/>
    </row>
    <row r="109" spans="1:7" ht="15.75" x14ac:dyDescent="0.25">
      <c r="A109" s="5" t="s">
        <v>6</v>
      </c>
      <c r="B109" s="7" t="s">
        <v>241</v>
      </c>
      <c r="C109" s="6" t="s">
        <v>240</v>
      </c>
      <c r="D109" s="38" t="s">
        <v>10</v>
      </c>
      <c r="E109" s="6" t="s">
        <v>242</v>
      </c>
      <c r="F109" s="13">
        <v>18367.349999999999</v>
      </c>
      <c r="G109" s="10"/>
    </row>
    <row r="110" spans="1:7" ht="15.75" x14ac:dyDescent="0.25">
      <c r="A110" s="5" t="s">
        <v>6</v>
      </c>
      <c r="B110" s="7" t="s">
        <v>244</v>
      </c>
      <c r="C110" s="6" t="s">
        <v>243</v>
      </c>
      <c r="D110" s="38" t="s">
        <v>10</v>
      </c>
      <c r="E110" s="6" t="s">
        <v>245</v>
      </c>
      <c r="F110" s="13">
        <v>950</v>
      </c>
      <c r="G110" s="10"/>
    </row>
    <row r="111" spans="1:7" ht="15.75" x14ac:dyDescent="0.25">
      <c r="A111" s="5" t="s">
        <v>6</v>
      </c>
      <c r="B111" s="7" t="s">
        <v>247</v>
      </c>
      <c r="C111" s="6" t="s">
        <v>246</v>
      </c>
      <c r="D111" s="38" t="s">
        <v>10</v>
      </c>
      <c r="E111" s="6" t="s">
        <v>248</v>
      </c>
      <c r="F111" s="9">
        <v>5000</v>
      </c>
      <c r="G111" s="10"/>
    </row>
    <row r="112" spans="1:7" ht="15.75" x14ac:dyDescent="0.25">
      <c r="A112" s="5" t="s">
        <v>6</v>
      </c>
      <c r="B112" s="7" t="s">
        <v>236</v>
      </c>
      <c r="C112" s="6" t="s">
        <v>235</v>
      </c>
      <c r="D112" s="38" t="s">
        <v>10</v>
      </c>
      <c r="E112" s="6" t="s">
        <v>30</v>
      </c>
      <c r="F112" s="9">
        <v>1500</v>
      </c>
      <c r="G112" s="10"/>
    </row>
    <row r="113" spans="1:7" ht="15.75" x14ac:dyDescent="0.25">
      <c r="A113" s="5" t="s">
        <v>6</v>
      </c>
      <c r="B113" s="7" t="s">
        <v>250</v>
      </c>
      <c r="C113" s="6" t="s">
        <v>249</v>
      </c>
      <c r="D113" s="38" t="s">
        <v>10</v>
      </c>
      <c r="E113" s="6" t="s">
        <v>251</v>
      </c>
      <c r="F113" s="9">
        <v>2800</v>
      </c>
      <c r="G113" s="10"/>
    </row>
    <row r="114" spans="1:7" ht="15.75" x14ac:dyDescent="0.25">
      <c r="A114" s="5" t="s">
        <v>6</v>
      </c>
      <c r="B114" s="7" t="s">
        <v>253</v>
      </c>
      <c r="C114" s="6" t="s">
        <v>252</v>
      </c>
      <c r="D114" s="38" t="s">
        <v>10</v>
      </c>
      <c r="E114" s="6" t="s">
        <v>254</v>
      </c>
      <c r="F114" s="9">
        <v>600</v>
      </c>
      <c r="G114" s="10"/>
    </row>
    <row r="115" spans="1:7" ht="15.75" x14ac:dyDescent="0.25">
      <c r="A115" s="5" t="s">
        <v>6</v>
      </c>
      <c r="B115" s="7" t="s">
        <v>256</v>
      </c>
      <c r="C115" s="6" t="s">
        <v>255</v>
      </c>
      <c r="D115" s="38" t="s">
        <v>10</v>
      </c>
      <c r="E115" s="15" t="s">
        <v>257</v>
      </c>
      <c r="F115" s="13">
        <v>22000</v>
      </c>
      <c r="G115" s="10"/>
    </row>
    <row r="116" spans="1:7" ht="15.75" x14ac:dyDescent="0.25">
      <c r="A116" s="5" t="s">
        <v>6</v>
      </c>
      <c r="B116" s="7" t="s">
        <v>259</v>
      </c>
      <c r="C116" s="6" t="s">
        <v>258</v>
      </c>
      <c r="D116" s="38" t="s">
        <v>10</v>
      </c>
      <c r="E116" s="6" t="s">
        <v>260</v>
      </c>
      <c r="F116" s="13">
        <v>8000</v>
      </c>
      <c r="G116" s="10"/>
    </row>
    <row r="117" spans="1:7" ht="15.75" x14ac:dyDescent="0.25">
      <c r="A117" s="5" t="s">
        <v>6</v>
      </c>
      <c r="B117" s="31" t="s">
        <v>261</v>
      </c>
      <c r="C117" s="30" t="s">
        <v>14</v>
      </c>
      <c r="D117" s="38" t="s">
        <v>10</v>
      </c>
      <c r="E117" s="32" t="s">
        <v>16</v>
      </c>
      <c r="F117" s="33">
        <v>8250</v>
      </c>
      <c r="G117" s="10"/>
    </row>
    <row r="118" spans="1:7" ht="15.75" x14ac:dyDescent="0.25">
      <c r="A118" s="5" t="s">
        <v>6</v>
      </c>
      <c r="B118" s="35" t="s">
        <v>97</v>
      </c>
      <c r="C118" s="34" t="s">
        <v>49</v>
      </c>
      <c r="D118" s="38" t="s">
        <v>10</v>
      </c>
      <c r="E118" s="36" t="s">
        <v>25</v>
      </c>
      <c r="F118" s="37">
        <v>850</v>
      </c>
      <c r="G118" s="10"/>
    </row>
    <row r="119" spans="1:7" ht="15.75" x14ac:dyDescent="0.25">
      <c r="A119" s="5" t="s">
        <v>6</v>
      </c>
      <c r="B119" s="38"/>
      <c r="C119" s="34" t="s">
        <v>63</v>
      </c>
      <c r="D119" s="38"/>
      <c r="E119" s="38"/>
      <c r="F119" s="39">
        <v>9790</v>
      </c>
      <c r="G119" s="10"/>
    </row>
    <row r="120" spans="1:7" ht="15.75" x14ac:dyDescent="0.25">
      <c r="A120" s="5" t="s">
        <v>6</v>
      </c>
      <c r="B120" s="31" t="s">
        <v>41</v>
      </c>
      <c r="C120" s="40" t="s">
        <v>40</v>
      </c>
      <c r="D120" s="38" t="s">
        <v>10</v>
      </c>
      <c r="E120" s="11" t="s">
        <v>262</v>
      </c>
      <c r="F120" s="37">
        <v>1888</v>
      </c>
      <c r="G120" s="10"/>
    </row>
    <row r="121" spans="1:7" ht="15.75" x14ac:dyDescent="0.25">
      <c r="A121" s="5" t="s">
        <v>6</v>
      </c>
      <c r="B121" s="7" t="s">
        <v>12</v>
      </c>
      <c r="C121" s="6" t="s">
        <v>263</v>
      </c>
      <c r="D121" s="38" t="s">
        <v>10</v>
      </c>
      <c r="E121" s="41" t="s">
        <v>264</v>
      </c>
      <c r="F121" s="13">
        <v>1750</v>
      </c>
      <c r="G121" s="10"/>
    </row>
    <row r="122" spans="1:7" ht="15.75" x14ac:dyDescent="0.25">
      <c r="A122" s="5" t="s">
        <v>6</v>
      </c>
      <c r="B122" s="7" t="s">
        <v>265</v>
      </c>
      <c r="C122" s="6" t="s">
        <v>252</v>
      </c>
      <c r="D122" s="38" t="s">
        <v>10</v>
      </c>
      <c r="E122" s="41" t="s">
        <v>266</v>
      </c>
      <c r="F122" s="13">
        <v>6000</v>
      </c>
      <c r="G122" s="10"/>
    </row>
    <row r="123" spans="1:7" ht="15.75" x14ac:dyDescent="0.25">
      <c r="A123" s="5" t="s">
        <v>6</v>
      </c>
      <c r="B123" s="7" t="s">
        <v>268</v>
      </c>
      <c r="C123" s="6" t="s">
        <v>267</v>
      </c>
      <c r="D123" s="38" t="s">
        <v>10</v>
      </c>
      <c r="E123" s="26" t="s">
        <v>269</v>
      </c>
      <c r="F123" s="42">
        <f>1430+179.7</f>
        <v>1609.7</v>
      </c>
      <c r="G123" s="10"/>
    </row>
    <row r="124" spans="1:7" ht="15.75" x14ac:dyDescent="0.25">
      <c r="A124" s="5" t="s">
        <v>6</v>
      </c>
      <c r="B124" s="7" t="s">
        <v>271</v>
      </c>
      <c r="C124" s="6" t="s">
        <v>270</v>
      </c>
      <c r="D124" s="38" t="s">
        <v>10</v>
      </c>
      <c r="E124" s="41" t="s">
        <v>272</v>
      </c>
      <c r="F124" s="13">
        <v>4300</v>
      </c>
      <c r="G124" s="10"/>
    </row>
    <row r="125" spans="1:7" ht="15.75" x14ac:dyDescent="0.25">
      <c r="A125" s="5" t="s">
        <v>6</v>
      </c>
      <c r="B125" s="43" t="s">
        <v>274</v>
      </c>
      <c r="C125" s="6" t="s">
        <v>273</v>
      </c>
      <c r="D125" s="38" t="s">
        <v>10</v>
      </c>
      <c r="E125" s="41" t="s">
        <v>275</v>
      </c>
      <c r="F125" s="13">
        <v>1700</v>
      </c>
      <c r="G125" s="10"/>
    </row>
    <row r="126" spans="1:7" ht="15.75" x14ac:dyDescent="0.25">
      <c r="A126" s="5" t="s">
        <v>6</v>
      </c>
      <c r="B126" s="44"/>
      <c r="C126" s="6" t="s">
        <v>276</v>
      </c>
      <c r="D126" s="38" t="s">
        <v>66</v>
      </c>
      <c r="E126" s="41" t="s">
        <v>277</v>
      </c>
      <c r="F126" s="13">
        <v>2000</v>
      </c>
      <c r="G126" s="10"/>
    </row>
    <row r="127" spans="1:7" ht="15.75" x14ac:dyDescent="0.25">
      <c r="A127" s="5" t="s">
        <v>6</v>
      </c>
      <c r="B127" s="7" t="s">
        <v>279</v>
      </c>
      <c r="C127" s="6" t="s">
        <v>278</v>
      </c>
      <c r="D127" s="38" t="s">
        <v>10</v>
      </c>
      <c r="E127" s="41" t="s">
        <v>280</v>
      </c>
      <c r="F127" s="13">
        <v>1850</v>
      </c>
      <c r="G127" s="10"/>
    </row>
    <row r="128" spans="1:7" ht="15.75" x14ac:dyDescent="0.25">
      <c r="A128" s="5" t="s">
        <v>6</v>
      </c>
      <c r="B128" s="7" t="s">
        <v>282</v>
      </c>
      <c r="C128" s="6" t="s">
        <v>281</v>
      </c>
      <c r="D128" s="38" t="s">
        <v>10</v>
      </c>
      <c r="E128" s="26" t="s">
        <v>283</v>
      </c>
      <c r="F128" s="45">
        <v>2300</v>
      </c>
      <c r="G128" s="10"/>
    </row>
    <row r="129" spans="1:7" ht="15.75" x14ac:dyDescent="0.25">
      <c r="A129" s="5" t="s">
        <v>6</v>
      </c>
      <c r="B129" s="44" t="s">
        <v>285</v>
      </c>
      <c r="C129" s="6" t="s">
        <v>284</v>
      </c>
      <c r="D129" s="38" t="s">
        <v>10</v>
      </c>
      <c r="E129" s="46" t="s">
        <v>269</v>
      </c>
      <c r="F129" s="9">
        <v>680</v>
      </c>
      <c r="G129" s="10"/>
    </row>
    <row r="130" spans="1:7" ht="15.75" x14ac:dyDescent="0.25">
      <c r="A130" s="5" t="s">
        <v>6</v>
      </c>
      <c r="B130" s="6" t="s">
        <v>286</v>
      </c>
      <c r="C130" s="6" t="s">
        <v>252</v>
      </c>
      <c r="D130" s="38" t="s">
        <v>10</v>
      </c>
      <c r="E130" s="41" t="s">
        <v>266</v>
      </c>
      <c r="F130" s="47">
        <v>1135</v>
      </c>
      <c r="G130" s="10"/>
    </row>
    <row r="131" spans="1:7" ht="15.75" x14ac:dyDescent="0.25">
      <c r="A131" s="5" t="s">
        <v>6</v>
      </c>
      <c r="B131" s="6"/>
      <c r="C131" s="38" t="s">
        <v>287</v>
      </c>
      <c r="D131" s="6"/>
      <c r="E131" s="48" t="s">
        <v>288</v>
      </c>
      <c r="F131" s="49">
        <v>24000</v>
      </c>
      <c r="G131" s="10"/>
    </row>
    <row r="132" spans="1:7" ht="15.75" x14ac:dyDescent="0.25">
      <c r="A132" s="5" t="s">
        <v>6</v>
      </c>
      <c r="B132" s="44" t="s">
        <v>290</v>
      </c>
      <c r="C132" s="6" t="s">
        <v>289</v>
      </c>
      <c r="D132" s="38" t="s">
        <v>10</v>
      </c>
      <c r="E132" s="41" t="s">
        <v>291</v>
      </c>
      <c r="F132" s="13">
        <v>1092</v>
      </c>
      <c r="G132" s="10"/>
    </row>
    <row r="133" spans="1:7" ht="15.75" x14ac:dyDescent="0.25">
      <c r="A133" s="5" t="s">
        <v>6</v>
      </c>
      <c r="B133" s="6"/>
      <c r="C133" s="6" t="s">
        <v>292</v>
      </c>
      <c r="D133" s="38" t="s">
        <v>10</v>
      </c>
      <c r="E133" s="50" t="s">
        <v>293</v>
      </c>
      <c r="F133" s="9">
        <v>120.5</v>
      </c>
      <c r="G133" s="10"/>
    </row>
    <row r="134" spans="1:7" ht="15.75" x14ac:dyDescent="0.25">
      <c r="A134" s="5" t="s">
        <v>6</v>
      </c>
      <c r="B134" s="51" t="s">
        <v>294</v>
      </c>
      <c r="C134" s="21" t="s">
        <v>49</v>
      </c>
      <c r="D134" s="38" t="s">
        <v>10</v>
      </c>
      <c r="E134" s="52" t="s">
        <v>295</v>
      </c>
      <c r="F134" s="53">
        <v>1320</v>
      </c>
      <c r="G134" s="10"/>
    </row>
    <row r="135" spans="1:7" ht="15.75" x14ac:dyDescent="0.25">
      <c r="A135" s="5" t="s">
        <v>6</v>
      </c>
      <c r="B135" s="7" t="s">
        <v>297</v>
      </c>
      <c r="C135" s="21" t="s">
        <v>296</v>
      </c>
      <c r="D135" s="38" t="s">
        <v>10</v>
      </c>
      <c r="E135" s="54" t="s">
        <v>159</v>
      </c>
      <c r="F135" s="55">
        <f>3142.88+457.93</f>
        <v>3600.81</v>
      </c>
      <c r="G135" s="10"/>
    </row>
    <row r="136" spans="1:7" ht="15.75" x14ac:dyDescent="0.25">
      <c r="A136" s="5" t="s">
        <v>6</v>
      </c>
      <c r="B136" s="7" t="s">
        <v>18</v>
      </c>
      <c r="C136" s="21" t="s">
        <v>298</v>
      </c>
      <c r="D136" s="38" t="s">
        <v>10</v>
      </c>
      <c r="E136" s="54" t="s">
        <v>19</v>
      </c>
      <c r="F136" s="55">
        <v>250</v>
      </c>
      <c r="G136" s="10"/>
    </row>
    <row r="137" spans="1:7" ht="15.75" x14ac:dyDescent="0.25">
      <c r="A137" s="5" t="s">
        <v>6</v>
      </c>
      <c r="B137" s="7" t="s">
        <v>299</v>
      </c>
      <c r="C137" s="21" t="s">
        <v>208</v>
      </c>
      <c r="D137" s="38" t="s">
        <v>10</v>
      </c>
      <c r="E137" s="52" t="s">
        <v>300</v>
      </c>
      <c r="F137" s="9">
        <v>18000</v>
      </c>
      <c r="G137" s="10"/>
    </row>
    <row r="138" spans="1:7" ht="15.75" x14ac:dyDescent="0.25">
      <c r="A138" s="5" t="s">
        <v>6</v>
      </c>
      <c r="B138" s="56" t="s">
        <v>302</v>
      </c>
      <c r="C138" s="34" t="s">
        <v>301</v>
      </c>
      <c r="D138" s="38" t="s">
        <v>10</v>
      </c>
      <c r="E138" s="57" t="s">
        <v>303</v>
      </c>
      <c r="F138" s="17">
        <v>60000</v>
      </c>
      <c r="G138" s="10"/>
    </row>
    <row r="139" spans="1:7" ht="15.75" x14ac:dyDescent="0.25">
      <c r="A139" s="5" t="s">
        <v>6</v>
      </c>
      <c r="B139" s="7" t="s">
        <v>304</v>
      </c>
      <c r="C139" s="21" t="s">
        <v>49</v>
      </c>
      <c r="D139" s="38" t="s">
        <v>10</v>
      </c>
      <c r="E139" s="54" t="s">
        <v>305</v>
      </c>
      <c r="F139" s="12">
        <v>400</v>
      </c>
      <c r="G139" s="10"/>
    </row>
    <row r="140" spans="1:7" ht="15.75" x14ac:dyDescent="0.25">
      <c r="A140" s="5" t="s">
        <v>6</v>
      </c>
      <c r="B140" s="6" t="s">
        <v>299</v>
      </c>
      <c r="C140" s="21" t="s">
        <v>306</v>
      </c>
      <c r="D140" s="38" t="s">
        <v>10</v>
      </c>
      <c r="E140" s="52" t="s">
        <v>307</v>
      </c>
      <c r="F140" s="17">
        <v>23350</v>
      </c>
      <c r="G140" s="10"/>
    </row>
    <row r="141" spans="1:7" ht="15.75" x14ac:dyDescent="0.25">
      <c r="A141" s="5" t="s">
        <v>6</v>
      </c>
      <c r="B141" s="56" t="s">
        <v>309</v>
      </c>
      <c r="C141" s="34" t="s">
        <v>308</v>
      </c>
      <c r="D141" s="38" t="s">
        <v>10</v>
      </c>
      <c r="E141" s="58" t="s">
        <v>310</v>
      </c>
      <c r="F141" s="59">
        <v>10679.9</v>
      </c>
      <c r="G141" s="10"/>
    </row>
    <row r="142" spans="1:7" ht="15.75" x14ac:dyDescent="0.25">
      <c r="A142" s="5" t="s">
        <v>6</v>
      </c>
      <c r="B142" s="6"/>
      <c r="C142" s="34" t="s">
        <v>311</v>
      </c>
      <c r="D142" s="38" t="s">
        <v>66</v>
      </c>
      <c r="E142" s="38" t="s">
        <v>312</v>
      </c>
      <c r="F142" s="17">
        <v>5454.55</v>
      </c>
      <c r="G142" s="10"/>
    </row>
    <row r="143" spans="1:7" ht="15.75" x14ac:dyDescent="0.25">
      <c r="A143" s="5" t="s">
        <v>6</v>
      </c>
      <c r="B143" s="6" t="s">
        <v>314</v>
      </c>
      <c r="C143" s="21" t="s">
        <v>313</v>
      </c>
      <c r="D143" s="38" t="s">
        <v>10</v>
      </c>
      <c r="E143" s="6" t="s">
        <v>315</v>
      </c>
      <c r="F143" s="9">
        <v>2000</v>
      </c>
      <c r="G143" s="10"/>
    </row>
    <row r="144" spans="1:7" ht="15.75" x14ac:dyDescent="0.25">
      <c r="A144" s="5" t="s">
        <v>6</v>
      </c>
      <c r="B144" s="6" t="s">
        <v>317</v>
      </c>
      <c r="C144" s="21" t="s">
        <v>316</v>
      </c>
      <c r="D144" s="38" t="s">
        <v>10</v>
      </c>
      <c r="E144" s="60" t="s">
        <v>318</v>
      </c>
      <c r="F144" s="9">
        <v>300</v>
      </c>
      <c r="G144" s="10"/>
    </row>
    <row r="145" spans="1:7" ht="15.75" x14ac:dyDescent="0.25">
      <c r="A145" s="5" t="s">
        <v>6</v>
      </c>
      <c r="B145" s="6" t="s">
        <v>320</v>
      </c>
      <c r="C145" s="21" t="s">
        <v>319</v>
      </c>
      <c r="D145" s="38" t="s">
        <v>10</v>
      </c>
      <c r="E145" s="6" t="s">
        <v>321</v>
      </c>
      <c r="F145" s="9">
        <v>480</v>
      </c>
      <c r="G145" s="10"/>
    </row>
    <row r="146" spans="1:7" ht="15.75" x14ac:dyDescent="0.25">
      <c r="A146" s="5" t="s">
        <v>6</v>
      </c>
      <c r="B146" s="7" t="s">
        <v>21</v>
      </c>
      <c r="C146" s="21" t="s">
        <v>20</v>
      </c>
      <c r="D146" s="38" t="s">
        <v>10</v>
      </c>
      <c r="E146" s="6" t="s">
        <v>322</v>
      </c>
      <c r="F146" s="9">
        <v>265</v>
      </c>
      <c r="G146" s="10"/>
    </row>
    <row r="147" spans="1:7" ht="15.75" x14ac:dyDescent="0.25">
      <c r="A147" s="5" t="s">
        <v>6</v>
      </c>
      <c r="B147" s="15" t="s">
        <v>324</v>
      </c>
      <c r="C147" s="61" t="s">
        <v>323</v>
      </c>
      <c r="D147" s="38" t="s">
        <v>10</v>
      </c>
      <c r="E147" s="15" t="s">
        <v>325</v>
      </c>
      <c r="F147" s="9">
        <v>490</v>
      </c>
      <c r="G147" s="10"/>
    </row>
    <row r="148" spans="1:7" ht="15.75" x14ac:dyDescent="0.25">
      <c r="A148" s="5" t="s">
        <v>6</v>
      </c>
      <c r="B148" s="6" t="s">
        <v>327</v>
      </c>
      <c r="C148" s="21" t="s">
        <v>326</v>
      </c>
      <c r="D148" s="38" t="s">
        <v>10</v>
      </c>
      <c r="E148" s="6" t="s">
        <v>328</v>
      </c>
      <c r="F148" s="17">
        <v>16500</v>
      </c>
      <c r="G148" s="10"/>
    </row>
    <row r="149" spans="1:7" ht="15.75" x14ac:dyDescent="0.25">
      <c r="A149" s="5" t="s">
        <v>6</v>
      </c>
      <c r="B149" s="6" t="s">
        <v>330</v>
      </c>
      <c r="C149" s="21" t="s">
        <v>329</v>
      </c>
      <c r="D149" s="38" t="s">
        <v>10</v>
      </c>
      <c r="E149" s="6" t="s">
        <v>312</v>
      </c>
      <c r="F149" s="9">
        <v>10000</v>
      </c>
      <c r="G149" s="10"/>
    </row>
    <row r="150" spans="1:7" ht="15.75" x14ac:dyDescent="0.25">
      <c r="A150" s="5" t="s">
        <v>6</v>
      </c>
      <c r="B150" s="56" t="s">
        <v>170</v>
      </c>
      <c r="C150" s="21" t="s">
        <v>166</v>
      </c>
      <c r="D150" s="38" t="s">
        <v>10</v>
      </c>
      <c r="E150" s="6" t="s">
        <v>331</v>
      </c>
      <c r="F150" s="9">
        <v>300</v>
      </c>
      <c r="G150" s="10"/>
    </row>
    <row r="151" spans="1:7" ht="15.75" x14ac:dyDescent="0.25">
      <c r="A151" s="5" t="s">
        <v>6</v>
      </c>
      <c r="B151" s="56" t="s">
        <v>18</v>
      </c>
      <c r="C151" s="21" t="s">
        <v>332</v>
      </c>
      <c r="D151" s="38" t="s">
        <v>10</v>
      </c>
      <c r="E151" s="8" t="s">
        <v>19</v>
      </c>
      <c r="F151" s="9">
        <v>250</v>
      </c>
      <c r="G151" s="10"/>
    </row>
    <row r="152" spans="1:7" ht="15.75" x14ac:dyDescent="0.25">
      <c r="A152" s="5" t="s">
        <v>6</v>
      </c>
      <c r="B152" s="56" t="s">
        <v>97</v>
      </c>
      <c r="C152" s="21" t="s">
        <v>49</v>
      </c>
      <c r="D152" s="38" t="s">
        <v>10</v>
      </c>
      <c r="E152" s="8" t="s">
        <v>333</v>
      </c>
      <c r="F152" s="9">
        <v>232</v>
      </c>
      <c r="G152" s="10"/>
    </row>
    <row r="153" spans="1:7" ht="15.75" x14ac:dyDescent="0.25">
      <c r="A153" s="5" t="s">
        <v>6</v>
      </c>
      <c r="B153" s="38" t="s">
        <v>335</v>
      </c>
      <c r="C153" s="21" t="s">
        <v>334</v>
      </c>
      <c r="D153" s="38" t="s">
        <v>10</v>
      </c>
      <c r="E153" s="6" t="s">
        <v>81</v>
      </c>
      <c r="F153" s="14">
        <v>360</v>
      </c>
      <c r="G153" s="10"/>
    </row>
    <row r="154" spans="1:7" ht="15.75" x14ac:dyDescent="0.25">
      <c r="A154" s="5" t="s">
        <v>6</v>
      </c>
      <c r="B154" s="38" t="s">
        <v>337</v>
      </c>
      <c r="C154" s="21" t="s">
        <v>336</v>
      </c>
      <c r="D154" s="38" t="s">
        <v>10</v>
      </c>
      <c r="E154" s="6" t="s">
        <v>338</v>
      </c>
      <c r="F154" s="14">
        <v>220</v>
      </c>
      <c r="G154" s="10"/>
    </row>
    <row r="155" spans="1:7" ht="15.75" x14ac:dyDescent="0.25">
      <c r="A155" s="5" t="s">
        <v>6</v>
      </c>
      <c r="B155" s="38" t="s">
        <v>340</v>
      </c>
      <c r="C155" s="21" t="s">
        <v>339</v>
      </c>
      <c r="D155" s="38" t="s">
        <v>10</v>
      </c>
      <c r="E155" s="6" t="s">
        <v>341</v>
      </c>
      <c r="F155" s="14">
        <v>500.89</v>
      </c>
      <c r="G155" s="10"/>
    </row>
    <row r="156" spans="1:7" ht="15.75" x14ac:dyDescent="0.25">
      <c r="A156" s="5" t="s">
        <v>6</v>
      </c>
      <c r="B156" s="38" t="s">
        <v>343</v>
      </c>
      <c r="C156" s="21" t="s">
        <v>342</v>
      </c>
      <c r="D156" s="38" t="s">
        <v>10</v>
      </c>
      <c r="E156" s="6" t="s">
        <v>333</v>
      </c>
      <c r="F156" s="14">
        <v>400</v>
      </c>
      <c r="G156" s="10"/>
    </row>
    <row r="157" spans="1:7" ht="15.75" x14ac:dyDescent="0.25">
      <c r="A157" s="5" t="s">
        <v>6</v>
      </c>
      <c r="B157" s="38" t="s">
        <v>344</v>
      </c>
      <c r="C157" s="21" t="s">
        <v>20</v>
      </c>
      <c r="D157" s="38" t="s">
        <v>10</v>
      </c>
      <c r="E157" s="6" t="s">
        <v>345</v>
      </c>
      <c r="F157" s="14">
        <v>360</v>
      </c>
      <c r="G157" s="10"/>
    </row>
    <row r="158" spans="1:7" ht="15.75" x14ac:dyDescent="0.25">
      <c r="A158" s="5" t="s">
        <v>6</v>
      </c>
      <c r="B158" s="38" t="s">
        <v>346</v>
      </c>
      <c r="C158" s="21" t="s">
        <v>85</v>
      </c>
      <c r="D158" s="38" t="s">
        <v>10</v>
      </c>
      <c r="E158" s="6" t="s">
        <v>347</v>
      </c>
      <c r="F158" s="14">
        <v>350</v>
      </c>
      <c r="G158" s="10"/>
    </row>
    <row r="159" spans="1:7" ht="15.75" x14ac:dyDescent="0.25">
      <c r="A159" s="5" t="s">
        <v>6</v>
      </c>
      <c r="B159" s="11" t="s">
        <v>349</v>
      </c>
      <c r="C159" s="61" t="s">
        <v>348</v>
      </c>
      <c r="D159" s="38" t="s">
        <v>10</v>
      </c>
      <c r="E159" s="6" t="s">
        <v>350</v>
      </c>
      <c r="F159" s="9">
        <v>6500</v>
      </c>
      <c r="G159" s="10"/>
    </row>
    <row r="160" spans="1:7" ht="15.75" x14ac:dyDescent="0.25">
      <c r="A160" s="5" t="s">
        <v>6</v>
      </c>
      <c r="B160" s="48"/>
      <c r="C160" s="62" t="s">
        <v>49</v>
      </c>
      <c r="D160" s="48"/>
      <c r="E160" s="26" t="s">
        <v>351</v>
      </c>
      <c r="F160" s="63">
        <v>142</v>
      </c>
      <c r="G160" s="10"/>
    </row>
    <row r="161" spans="1:7" ht="15.75" x14ac:dyDescent="0.25">
      <c r="A161" s="5" t="s">
        <v>6</v>
      </c>
      <c r="B161" s="38" t="s">
        <v>352</v>
      </c>
      <c r="C161" s="21" t="s">
        <v>228</v>
      </c>
      <c r="D161" s="38" t="s">
        <v>10</v>
      </c>
      <c r="E161" s="6" t="s">
        <v>353</v>
      </c>
      <c r="F161" s="14">
        <v>1000</v>
      </c>
      <c r="G161" s="10"/>
    </row>
    <row r="162" spans="1:7" ht="15.75" x14ac:dyDescent="0.25">
      <c r="A162" s="5" t="s">
        <v>6</v>
      </c>
      <c r="B162" s="6"/>
      <c r="C162" s="21" t="s">
        <v>354</v>
      </c>
      <c r="D162" s="6"/>
      <c r="E162" s="6" t="s">
        <v>65</v>
      </c>
      <c r="F162" s="25">
        <v>3000</v>
      </c>
      <c r="G162" s="10"/>
    </row>
    <row r="163" spans="1:7" ht="15.75" x14ac:dyDescent="0.25">
      <c r="A163" s="5" t="s">
        <v>6</v>
      </c>
      <c r="B163" s="35" t="s">
        <v>356</v>
      </c>
      <c r="C163" s="38" t="s">
        <v>355</v>
      </c>
      <c r="D163" s="38" t="s">
        <v>66</v>
      </c>
      <c r="E163" s="38" t="s">
        <v>224</v>
      </c>
      <c r="F163" s="64">
        <v>40000</v>
      </c>
      <c r="G163" s="10"/>
    </row>
    <row r="164" spans="1:7" ht="15.75" x14ac:dyDescent="0.25">
      <c r="A164" s="5" t="s">
        <v>6</v>
      </c>
      <c r="B164" s="7" t="s">
        <v>358</v>
      </c>
      <c r="C164" s="21" t="s">
        <v>357</v>
      </c>
      <c r="D164" s="38" t="s">
        <v>10</v>
      </c>
      <c r="E164" s="8" t="s">
        <v>30</v>
      </c>
      <c r="F164" s="65">
        <v>400</v>
      </c>
      <c r="G164" s="10"/>
    </row>
    <row r="165" spans="1:7" ht="15.75" x14ac:dyDescent="0.25">
      <c r="A165" s="5" t="s">
        <v>6</v>
      </c>
      <c r="B165" s="7" t="s">
        <v>360</v>
      </c>
      <c r="C165" s="21" t="s">
        <v>359</v>
      </c>
      <c r="D165" s="38" t="s">
        <v>10</v>
      </c>
      <c r="E165" s="8" t="s">
        <v>361</v>
      </c>
      <c r="F165" s="65">
        <v>1200</v>
      </c>
      <c r="G165" s="10"/>
    </row>
    <row r="166" spans="1:7" ht="15.75" x14ac:dyDescent="0.25">
      <c r="A166" s="5" t="s">
        <v>6</v>
      </c>
      <c r="B166" s="7" t="s">
        <v>362</v>
      </c>
      <c r="C166" s="21" t="s">
        <v>228</v>
      </c>
      <c r="D166" s="38" t="s">
        <v>10</v>
      </c>
      <c r="E166" s="8" t="s">
        <v>30</v>
      </c>
      <c r="F166" s="65">
        <v>300</v>
      </c>
      <c r="G166" s="10"/>
    </row>
    <row r="167" spans="1:7" ht="15.75" x14ac:dyDescent="0.25">
      <c r="A167" s="5" t="s">
        <v>6</v>
      </c>
      <c r="B167" s="7" t="s">
        <v>364</v>
      </c>
      <c r="C167" s="21" t="s">
        <v>363</v>
      </c>
      <c r="D167" s="38" t="s">
        <v>10</v>
      </c>
      <c r="E167" s="8" t="s">
        <v>30</v>
      </c>
      <c r="F167" s="65">
        <v>400</v>
      </c>
      <c r="G167" s="10"/>
    </row>
    <row r="168" spans="1:7" ht="15.75" x14ac:dyDescent="0.25">
      <c r="A168" s="5" t="s">
        <v>6</v>
      </c>
      <c r="B168" s="7" t="s">
        <v>366</v>
      </c>
      <c r="C168" s="21" t="s">
        <v>365</v>
      </c>
      <c r="D168" s="38" t="s">
        <v>10</v>
      </c>
      <c r="E168" s="8" t="s">
        <v>367</v>
      </c>
      <c r="F168" s="65">
        <v>15000</v>
      </c>
      <c r="G168" s="10"/>
    </row>
    <row r="169" spans="1:7" ht="15.75" x14ac:dyDescent="0.25">
      <c r="A169" s="5" t="s">
        <v>6</v>
      </c>
      <c r="B169" s="7" t="s">
        <v>369</v>
      </c>
      <c r="C169" s="21" t="s">
        <v>368</v>
      </c>
      <c r="D169" s="38" t="s">
        <v>10</v>
      </c>
      <c r="E169" s="8" t="s">
        <v>370</v>
      </c>
      <c r="F169" s="66">
        <v>12000</v>
      </c>
      <c r="G169" s="10"/>
    </row>
    <row r="170" spans="1:7" ht="15.75" x14ac:dyDescent="0.25">
      <c r="A170" s="5" t="s">
        <v>6</v>
      </c>
      <c r="B170" s="6" t="s">
        <v>372</v>
      </c>
      <c r="C170" s="21" t="s">
        <v>371</v>
      </c>
      <c r="D170" s="38" t="s">
        <v>10</v>
      </c>
      <c r="E170" s="60" t="s">
        <v>373</v>
      </c>
      <c r="F170" s="13">
        <v>1000</v>
      </c>
      <c r="G170" s="10"/>
    </row>
    <row r="171" spans="1:7" ht="15.75" x14ac:dyDescent="0.25">
      <c r="A171" s="5" t="s">
        <v>6</v>
      </c>
      <c r="B171" s="6" t="s">
        <v>375</v>
      </c>
      <c r="C171" s="21" t="s">
        <v>374</v>
      </c>
      <c r="D171" s="38" t="s">
        <v>10</v>
      </c>
      <c r="E171" s="6" t="s">
        <v>30</v>
      </c>
      <c r="F171" s="13">
        <v>500</v>
      </c>
      <c r="G171" s="10"/>
    </row>
    <row r="172" spans="1:7" ht="15.75" x14ac:dyDescent="0.25">
      <c r="A172" s="5" t="s">
        <v>6</v>
      </c>
      <c r="B172" s="6" t="s">
        <v>376</v>
      </c>
      <c r="C172" s="21" t="s">
        <v>52</v>
      </c>
      <c r="D172" s="38" t="s">
        <v>10</v>
      </c>
      <c r="E172" s="6" t="s">
        <v>30</v>
      </c>
      <c r="F172" s="13">
        <v>400</v>
      </c>
      <c r="G172" s="10"/>
    </row>
    <row r="173" spans="1:7" ht="15.75" x14ac:dyDescent="0.25">
      <c r="A173" s="5" t="s">
        <v>6</v>
      </c>
      <c r="B173" s="6" t="s">
        <v>378</v>
      </c>
      <c r="C173" s="21" t="s">
        <v>377</v>
      </c>
      <c r="D173" s="38" t="s">
        <v>10</v>
      </c>
      <c r="E173" s="6" t="s">
        <v>379</v>
      </c>
      <c r="F173" s="13">
        <v>900</v>
      </c>
      <c r="G173" s="10"/>
    </row>
    <row r="174" spans="1:7" ht="15.75" x14ac:dyDescent="0.25">
      <c r="A174" s="5" t="s">
        <v>6</v>
      </c>
      <c r="B174" s="6" t="s">
        <v>381</v>
      </c>
      <c r="C174" s="21" t="s">
        <v>380</v>
      </c>
      <c r="D174" s="38" t="s">
        <v>10</v>
      </c>
      <c r="E174" s="6" t="s">
        <v>30</v>
      </c>
      <c r="F174" s="13">
        <v>250</v>
      </c>
      <c r="G174" s="10"/>
    </row>
    <row r="175" spans="1:7" ht="15.75" x14ac:dyDescent="0.25">
      <c r="A175" s="5" t="s">
        <v>6</v>
      </c>
      <c r="B175" s="6" t="s">
        <v>383</v>
      </c>
      <c r="C175" s="21" t="s">
        <v>382</v>
      </c>
      <c r="D175" s="38" t="s">
        <v>10</v>
      </c>
      <c r="E175" s="6" t="s">
        <v>30</v>
      </c>
      <c r="F175" s="13">
        <v>700</v>
      </c>
      <c r="G175" s="10"/>
    </row>
    <row r="176" spans="1:7" ht="15.75" x14ac:dyDescent="0.25">
      <c r="A176" s="5" t="s">
        <v>6</v>
      </c>
      <c r="B176" s="6" t="s">
        <v>385</v>
      </c>
      <c r="C176" s="21" t="s">
        <v>384</v>
      </c>
      <c r="D176" s="38" t="s">
        <v>10</v>
      </c>
      <c r="E176" s="6" t="s">
        <v>30</v>
      </c>
      <c r="F176" s="13">
        <v>700</v>
      </c>
      <c r="G176" s="10"/>
    </row>
    <row r="177" spans="1:7" ht="15.75" x14ac:dyDescent="0.25">
      <c r="A177" s="5" t="s">
        <v>6</v>
      </c>
      <c r="B177" s="6" t="s">
        <v>386</v>
      </c>
      <c r="C177" s="21" t="s">
        <v>191</v>
      </c>
      <c r="D177" s="38" t="s">
        <v>10</v>
      </c>
      <c r="E177" s="6" t="s">
        <v>387</v>
      </c>
      <c r="F177" s="13">
        <v>1058.2</v>
      </c>
      <c r="G177" s="10"/>
    </row>
    <row r="178" spans="1:7" ht="15.75" x14ac:dyDescent="0.25">
      <c r="A178" s="5" t="s">
        <v>6</v>
      </c>
      <c r="B178" s="6" t="s">
        <v>378</v>
      </c>
      <c r="C178" s="21" t="s">
        <v>342</v>
      </c>
      <c r="D178" s="38" t="s">
        <v>10</v>
      </c>
      <c r="E178" s="6" t="s">
        <v>25</v>
      </c>
      <c r="F178" s="13">
        <v>900</v>
      </c>
      <c r="G178" s="10"/>
    </row>
    <row r="179" spans="1:7" ht="15.75" x14ac:dyDescent="0.25">
      <c r="A179" s="5" t="s">
        <v>6</v>
      </c>
      <c r="B179" s="6" t="s">
        <v>389</v>
      </c>
      <c r="C179" s="21" t="s">
        <v>388</v>
      </c>
      <c r="D179" s="38" t="s">
        <v>10</v>
      </c>
      <c r="E179" s="6" t="s">
        <v>390</v>
      </c>
      <c r="F179" s="13">
        <v>7000</v>
      </c>
      <c r="G179" s="10"/>
    </row>
    <row r="180" spans="1:7" ht="15.75" x14ac:dyDescent="0.25">
      <c r="A180" s="5" t="s">
        <v>6</v>
      </c>
      <c r="B180" s="6" t="s">
        <v>392</v>
      </c>
      <c r="C180" s="21" t="s">
        <v>391</v>
      </c>
      <c r="D180" s="38" t="s">
        <v>10</v>
      </c>
      <c r="E180" s="6" t="s">
        <v>393</v>
      </c>
      <c r="F180" s="13">
        <v>1000</v>
      </c>
      <c r="G180" s="10"/>
    </row>
    <row r="181" spans="1:7" ht="15.75" x14ac:dyDescent="0.25">
      <c r="A181" s="5" t="s">
        <v>6</v>
      </c>
      <c r="B181" s="7" t="s">
        <v>395</v>
      </c>
      <c r="C181" s="21" t="s">
        <v>394</v>
      </c>
      <c r="D181" s="38" t="s">
        <v>10</v>
      </c>
      <c r="E181" s="6" t="s">
        <v>396</v>
      </c>
      <c r="F181" s="13">
        <v>16000</v>
      </c>
      <c r="G181" s="10"/>
    </row>
    <row r="182" spans="1:7" ht="15.75" x14ac:dyDescent="0.25">
      <c r="A182" s="5" t="s">
        <v>6</v>
      </c>
      <c r="B182" s="6"/>
      <c r="C182" s="21" t="s">
        <v>397</v>
      </c>
      <c r="D182" s="6"/>
      <c r="E182" s="6" t="s">
        <v>398</v>
      </c>
      <c r="F182" s="13">
        <v>5500</v>
      </c>
      <c r="G182" s="10"/>
    </row>
    <row r="183" spans="1:7" ht="15.75" x14ac:dyDescent="0.25">
      <c r="A183" s="5" t="s">
        <v>6</v>
      </c>
      <c r="B183" s="6" t="s">
        <v>400</v>
      </c>
      <c r="C183" s="21" t="s">
        <v>399</v>
      </c>
      <c r="D183" s="38" t="s">
        <v>66</v>
      </c>
      <c r="E183" s="6" t="s">
        <v>401</v>
      </c>
      <c r="F183" s="9">
        <v>4800</v>
      </c>
      <c r="G183" s="10"/>
    </row>
    <row r="184" spans="1:7" ht="15.75" x14ac:dyDescent="0.25">
      <c r="A184" s="5" t="s">
        <v>6</v>
      </c>
      <c r="B184" s="6" t="s">
        <v>403</v>
      </c>
      <c r="C184" s="21" t="s">
        <v>402</v>
      </c>
      <c r="D184" s="38" t="s">
        <v>66</v>
      </c>
      <c r="E184" s="67" t="s">
        <v>401</v>
      </c>
      <c r="F184" s="9">
        <v>5700</v>
      </c>
      <c r="G184" s="10"/>
    </row>
    <row r="185" spans="1:7" ht="15.75" x14ac:dyDescent="0.25">
      <c r="A185" s="5" t="s">
        <v>6</v>
      </c>
      <c r="B185" s="6" t="s">
        <v>405</v>
      </c>
      <c r="C185" s="21" t="s">
        <v>404</v>
      </c>
      <c r="D185" s="38" t="s">
        <v>10</v>
      </c>
      <c r="E185" s="52" t="s">
        <v>406</v>
      </c>
      <c r="F185" s="9">
        <v>7700</v>
      </c>
      <c r="G185" s="10"/>
    </row>
    <row r="186" spans="1:7" ht="15.75" x14ac:dyDescent="0.25">
      <c r="A186" s="5" t="s">
        <v>6</v>
      </c>
      <c r="B186" s="6"/>
      <c r="C186" s="21" t="s">
        <v>404</v>
      </c>
      <c r="D186" s="6"/>
      <c r="E186" s="52" t="s">
        <v>407</v>
      </c>
      <c r="F186" s="9">
        <v>6500</v>
      </c>
      <c r="G186" s="10"/>
    </row>
    <row r="187" spans="1:7" ht="15.75" x14ac:dyDescent="0.25">
      <c r="A187" s="5" t="s">
        <v>6</v>
      </c>
      <c r="B187" s="6"/>
      <c r="C187" s="68" t="s">
        <v>408</v>
      </c>
      <c r="D187" s="38" t="s">
        <v>66</v>
      </c>
      <c r="E187" s="58" t="s">
        <v>409</v>
      </c>
      <c r="F187" s="9">
        <v>100000</v>
      </c>
      <c r="G187" s="10"/>
    </row>
    <row r="188" spans="1:7" ht="15.75" x14ac:dyDescent="0.25">
      <c r="A188" s="5" t="s">
        <v>6</v>
      </c>
      <c r="B188" s="69" t="s">
        <v>411</v>
      </c>
      <c r="C188" s="61" t="s">
        <v>410</v>
      </c>
      <c r="D188" s="38" t="s">
        <v>10</v>
      </c>
      <c r="E188" s="67" t="s">
        <v>114</v>
      </c>
      <c r="F188" s="42">
        <v>1500</v>
      </c>
      <c r="G188" s="10"/>
    </row>
    <row r="189" spans="1:7" ht="15.75" x14ac:dyDescent="0.25">
      <c r="A189" s="5" t="s">
        <v>6</v>
      </c>
      <c r="B189" s="7" t="s">
        <v>413</v>
      </c>
      <c r="C189" s="21" t="s">
        <v>412</v>
      </c>
      <c r="D189" s="38" t="s">
        <v>10</v>
      </c>
      <c r="E189" s="6" t="s">
        <v>30</v>
      </c>
      <c r="F189" s="13">
        <v>300</v>
      </c>
      <c r="G189" s="10"/>
    </row>
    <row r="190" spans="1:7" ht="15.75" x14ac:dyDescent="0.25">
      <c r="A190" s="5" t="s">
        <v>6</v>
      </c>
      <c r="B190" s="7" t="s">
        <v>414</v>
      </c>
      <c r="C190" s="21" t="s">
        <v>382</v>
      </c>
      <c r="D190" s="38" t="s">
        <v>10</v>
      </c>
      <c r="E190" s="6" t="s">
        <v>30</v>
      </c>
      <c r="F190" s="13">
        <v>450</v>
      </c>
      <c r="G190" s="10"/>
    </row>
    <row r="191" spans="1:7" ht="15.75" x14ac:dyDescent="0.25">
      <c r="A191" s="5" t="s">
        <v>6</v>
      </c>
      <c r="B191" s="7" t="s">
        <v>415</v>
      </c>
      <c r="C191" s="21" t="s">
        <v>52</v>
      </c>
      <c r="D191" s="38" t="s">
        <v>10</v>
      </c>
      <c r="E191" s="6" t="s">
        <v>30</v>
      </c>
      <c r="F191" s="13">
        <v>350</v>
      </c>
      <c r="G191" s="10"/>
    </row>
    <row r="192" spans="1:7" ht="15.75" x14ac:dyDescent="0.25">
      <c r="A192" s="5" t="s">
        <v>6</v>
      </c>
      <c r="B192" s="7" t="s">
        <v>417</v>
      </c>
      <c r="C192" s="21" t="s">
        <v>416</v>
      </c>
      <c r="D192" s="38" t="s">
        <v>10</v>
      </c>
      <c r="E192" s="6" t="s">
        <v>81</v>
      </c>
      <c r="F192" s="13">
        <v>600</v>
      </c>
      <c r="G192" s="10"/>
    </row>
    <row r="193" spans="1:7" ht="15.75" x14ac:dyDescent="0.25">
      <c r="A193" s="5" t="s">
        <v>6</v>
      </c>
      <c r="B193" s="7" t="s">
        <v>419</v>
      </c>
      <c r="C193" s="21" t="s">
        <v>418</v>
      </c>
      <c r="D193" s="38" t="s">
        <v>10</v>
      </c>
      <c r="E193" s="6" t="s">
        <v>420</v>
      </c>
      <c r="F193" s="13">
        <v>700</v>
      </c>
      <c r="G193" s="10"/>
    </row>
    <row r="194" spans="1:7" ht="15.75" x14ac:dyDescent="0.25">
      <c r="A194" s="5" t="s">
        <v>6</v>
      </c>
      <c r="B194" s="7" t="s">
        <v>422</v>
      </c>
      <c r="C194" s="21" t="s">
        <v>421</v>
      </c>
      <c r="D194" s="38" t="s">
        <v>10</v>
      </c>
      <c r="E194" s="6" t="s">
        <v>423</v>
      </c>
      <c r="F194" s="13">
        <v>650</v>
      </c>
      <c r="G194" s="10"/>
    </row>
    <row r="195" spans="1:7" ht="15.75" x14ac:dyDescent="0.25">
      <c r="A195" s="5" t="s">
        <v>6</v>
      </c>
      <c r="B195" s="6"/>
      <c r="C195" s="21" t="s">
        <v>424</v>
      </c>
      <c r="D195" s="6"/>
      <c r="E195" s="6" t="s">
        <v>425</v>
      </c>
      <c r="F195" s="13">
        <v>3710</v>
      </c>
      <c r="G195" s="10"/>
    </row>
    <row r="196" spans="1:7" ht="15.75" x14ac:dyDescent="0.25">
      <c r="A196" s="5" t="s">
        <v>6</v>
      </c>
      <c r="B196" s="7" t="s">
        <v>426</v>
      </c>
      <c r="C196" s="70" t="s">
        <v>394</v>
      </c>
      <c r="D196" s="38" t="s">
        <v>10</v>
      </c>
      <c r="E196" s="6" t="s">
        <v>427</v>
      </c>
      <c r="F196" s="13">
        <v>10000</v>
      </c>
      <c r="G196" s="10"/>
    </row>
    <row r="197" spans="1:7" ht="15.75" x14ac:dyDescent="0.25">
      <c r="A197" s="5" t="s">
        <v>6</v>
      </c>
      <c r="B197" s="52" t="s">
        <v>429</v>
      </c>
      <c r="C197" s="21" t="s">
        <v>428</v>
      </c>
      <c r="D197" s="38" t="s">
        <v>10</v>
      </c>
      <c r="E197" s="6" t="s">
        <v>430</v>
      </c>
      <c r="F197" s="9">
        <v>10500</v>
      </c>
      <c r="G197" s="10"/>
    </row>
    <row r="198" spans="1:7" ht="15.75" x14ac:dyDescent="0.25">
      <c r="A198" s="5" t="s">
        <v>6</v>
      </c>
      <c r="B198" s="6"/>
      <c r="C198" s="38" t="s">
        <v>431</v>
      </c>
      <c r="D198" s="6"/>
      <c r="E198" s="38" t="s">
        <v>432</v>
      </c>
      <c r="F198" s="9">
        <v>34426.230000000003</v>
      </c>
      <c r="G198" s="10"/>
    </row>
    <row r="199" spans="1:7" ht="15.75" x14ac:dyDescent="0.25">
      <c r="A199" s="5" t="s">
        <v>6</v>
      </c>
      <c r="B199" s="7" t="s">
        <v>434</v>
      </c>
      <c r="C199" s="38" t="s">
        <v>433</v>
      </c>
      <c r="D199" s="38" t="s">
        <v>10</v>
      </c>
      <c r="E199" s="38" t="s">
        <v>435</v>
      </c>
      <c r="F199" s="9">
        <v>1984.5</v>
      </c>
      <c r="G199" s="10"/>
    </row>
    <row r="200" spans="1:7" ht="15.75" x14ac:dyDescent="0.25">
      <c r="A200" s="5" t="s">
        <v>6</v>
      </c>
      <c r="B200" s="6" t="s">
        <v>437</v>
      </c>
      <c r="C200" s="6" t="s">
        <v>436</v>
      </c>
      <c r="D200" s="38" t="s">
        <v>10</v>
      </c>
      <c r="E200" s="6" t="s">
        <v>312</v>
      </c>
      <c r="F200" s="71">
        <f>45000/1.1</f>
        <v>40909.090909090904</v>
      </c>
      <c r="G200" s="10"/>
    </row>
    <row r="201" spans="1:7" ht="15.75" x14ac:dyDescent="0.25">
      <c r="A201" s="5" t="s">
        <v>6</v>
      </c>
      <c r="B201" s="6" t="s">
        <v>439</v>
      </c>
      <c r="C201" s="6" t="s">
        <v>438</v>
      </c>
      <c r="D201" s="38" t="s">
        <v>10</v>
      </c>
      <c r="E201" s="6" t="s">
        <v>440</v>
      </c>
      <c r="F201" s="14">
        <v>500</v>
      </c>
      <c r="G201" s="10"/>
    </row>
    <row r="202" spans="1:7" ht="15.75" x14ac:dyDescent="0.25">
      <c r="A202" s="5" t="s">
        <v>6</v>
      </c>
      <c r="B202" s="6" t="s">
        <v>442</v>
      </c>
      <c r="C202" s="6" t="s">
        <v>441</v>
      </c>
      <c r="D202" s="38" t="s">
        <v>10</v>
      </c>
      <c r="E202" s="6" t="s">
        <v>443</v>
      </c>
      <c r="F202" s="14">
        <v>1325</v>
      </c>
      <c r="G202" s="10"/>
    </row>
    <row r="203" spans="1:7" ht="15.75" x14ac:dyDescent="0.25">
      <c r="A203" s="5" t="s">
        <v>6</v>
      </c>
      <c r="B203" s="6" t="s">
        <v>445</v>
      </c>
      <c r="C203" s="6" t="s">
        <v>444</v>
      </c>
      <c r="D203" s="38" t="s">
        <v>10</v>
      </c>
      <c r="E203" s="6" t="s">
        <v>446</v>
      </c>
      <c r="F203" s="14">
        <v>600</v>
      </c>
      <c r="G203" s="10"/>
    </row>
    <row r="204" spans="1:7" ht="15.75" x14ac:dyDescent="0.25">
      <c r="A204" s="5" t="s">
        <v>6</v>
      </c>
      <c r="B204" s="6" t="s">
        <v>41</v>
      </c>
      <c r="C204" s="21" t="s">
        <v>40</v>
      </c>
      <c r="D204" s="38" t="s">
        <v>10</v>
      </c>
      <c r="E204" s="6" t="s">
        <v>447</v>
      </c>
      <c r="F204" s="14">
        <v>850</v>
      </c>
      <c r="G204" s="10"/>
    </row>
    <row r="205" spans="1:7" ht="15.75" x14ac:dyDescent="0.25">
      <c r="A205" s="5" t="s">
        <v>6</v>
      </c>
      <c r="B205" s="6" t="s">
        <v>449</v>
      </c>
      <c r="C205" s="72" t="s">
        <v>448</v>
      </c>
      <c r="D205" s="38" t="s">
        <v>10</v>
      </c>
      <c r="E205" s="6" t="s">
        <v>450</v>
      </c>
      <c r="F205" s="14">
        <f>40000/1.22</f>
        <v>32786.885245901642</v>
      </c>
      <c r="G205" s="10"/>
    </row>
    <row r="206" spans="1:7" ht="15.75" x14ac:dyDescent="0.25">
      <c r="A206" s="5" t="s">
        <v>6</v>
      </c>
      <c r="B206" s="6" t="s">
        <v>452</v>
      </c>
      <c r="C206" s="61" t="s">
        <v>451</v>
      </c>
      <c r="D206" s="38" t="s">
        <v>10</v>
      </c>
      <c r="E206" s="6" t="s">
        <v>453</v>
      </c>
      <c r="F206" s="73">
        <f>30000/1.22</f>
        <v>24590.163934426229</v>
      </c>
      <c r="G206" s="10"/>
    </row>
    <row r="207" spans="1:7" ht="15.75" x14ac:dyDescent="0.25">
      <c r="A207" s="5" t="s">
        <v>6</v>
      </c>
      <c r="B207" s="7" t="s">
        <v>455</v>
      </c>
      <c r="C207" s="6" t="s">
        <v>454</v>
      </c>
      <c r="D207" s="38" t="s">
        <v>10</v>
      </c>
      <c r="E207" s="8" t="s">
        <v>456</v>
      </c>
      <c r="F207" s="73">
        <v>1363.64</v>
      </c>
      <c r="G207" s="10"/>
    </row>
    <row r="208" spans="1:7" ht="15.75" x14ac:dyDescent="0.25">
      <c r="A208" s="5" t="s">
        <v>6</v>
      </c>
      <c r="B208" s="7" t="s">
        <v>457</v>
      </c>
      <c r="C208" s="6" t="s">
        <v>112</v>
      </c>
      <c r="D208" s="38" t="s">
        <v>10</v>
      </c>
      <c r="E208" s="6" t="s">
        <v>446</v>
      </c>
      <c r="F208" s="73">
        <v>1500</v>
      </c>
      <c r="G208" s="10"/>
    </row>
    <row r="209" spans="1:7" ht="15.75" x14ac:dyDescent="0.25">
      <c r="A209" s="5" t="s">
        <v>6</v>
      </c>
      <c r="B209" s="74" t="s">
        <v>459</v>
      </c>
      <c r="C209" s="15" t="s">
        <v>458</v>
      </c>
      <c r="D209" s="38" t="s">
        <v>10</v>
      </c>
      <c r="E209" s="6" t="s">
        <v>351</v>
      </c>
      <c r="F209" s="73">
        <v>340</v>
      </c>
      <c r="G209" s="10"/>
    </row>
    <row r="210" spans="1:7" ht="15.75" x14ac:dyDescent="0.25">
      <c r="A210" s="5" t="s">
        <v>6</v>
      </c>
      <c r="B210" s="6" t="s">
        <v>461</v>
      </c>
      <c r="C210" s="38" t="s">
        <v>460</v>
      </c>
      <c r="D210" s="38" t="s">
        <v>10</v>
      </c>
      <c r="E210" s="6" t="s">
        <v>462</v>
      </c>
      <c r="F210" s="73">
        <v>2600</v>
      </c>
      <c r="G210" s="10"/>
    </row>
    <row r="211" spans="1:7" ht="15.75" x14ac:dyDescent="0.25">
      <c r="A211" s="5" t="s">
        <v>6</v>
      </c>
      <c r="B211" s="6" t="s">
        <v>463</v>
      </c>
      <c r="C211" s="38" t="s">
        <v>306</v>
      </c>
      <c r="D211" s="38" t="s">
        <v>10</v>
      </c>
      <c r="E211" s="6" t="s">
        <v>464</v>
      </c>
      <c r="F211" s="73">
        <v>6625</v>
      </c>
      <c r="G211" s="10"/>
    </row>
    <row r="212" spans="1:7" ht="15.75" x14ac:dyDescent="0.25">
      <c r="A212" s="5" t="s">
        <v>6</v>
      </c>
      <c r="B212" s="6" t="s">
        <v>466</v>
      </c>
      <c r="C212" s="6" t="s">
        <v>465</v>
      </c>
      <c r="D212" s="38" t="s">
        <v>10</v>
      </c>
      <c r="E212" s="6" t="s">
        <v>312</v>
      </c>
      <c r="F212" s="73">
        <v>5000</v>
      </c>
      <c r="G212" s="10"/>
    </row>
    <row r="213" spans="1:7" ht="15.75" x14ac:dyDescent="0.25">
      <c r="A213" s="5" t="s">
        <v>6</v>
      </c>
      <c r="B213" s="6"/>
      <c r="C213" s="6" t="s">
        <v>467</v>
      </c>
      <c r="D213" s="38" t="s">
        <v>66</v>
      </c>
      <c r="E213" s="6" t="s">
        <v>312</v>
      </c>
      <c r="F213" s="75">
        <v>5000</v>
      </c>
      <c r="G213" s="10"/>
    </row>
    <row r="214" spans="1:7" ht="15.75" x14ac:dyDescent="0.25">
      <c r="A214" s="5" t="s">
        <v>6</v>
      </c>
      <c r="B214" s="6" t="s">
        <v>469</v>
      </c>
      <c r="C214" s="70" t="s">
        <v>468</v>
      </c>
      <c r="D214" s="38" t="s">
        <v>66</v>
      </c>
      <c r="E214" s="6" t="s">
        <v>464</v>
      </c>
      <c r="F214" s="75">
        <v>30000</v>
      </c>
      <c r="G214" s="10"/>
    </row>
    <row r="215" spans="1:7" ht="15.75" x14ac:dyDescent="0.25">
      <c r="A215" s="5" t="s">
        <v>6</v>
      </c>
      <c r="B215" s="6" t="s">
        <v>470</v>
      </c>
      <c r="C215" s="21" t="s">
        <v>458</v>
      </c>
      <c r="D215" s="38" t="s">
        <v>10</v>
      </c>
      <c r="E215" s="6" t="s">
        <v>471</v>
      </c>
      <c r="F215" s="9">
        <v>475</v>
      </c>
      <c r="G215" s="10"/>
    </row>
    <row r="216" spans="1:7" ht="15.75" x14ac:dyDescent="0.25">
      <c r="A216" s="5" t="s">
        <v>6</v>
      </c>
      <c r="B216" s="6" t="s">
        <v>472</v>
      </c>
      <c r="C216" s="21" t="s">
        <v>110</v>
      </c>
      <c r="D216" s="38" t="s">
        <v>10</v>
      </c>
      <c r="E216" s="6" t="s">
        <v>30</v>
      </c>
      <c r="F216" s="9">
        <v>200</v>
      </c>
      <c r="G216" s="10"/>
    </row>
    <row r="217" spans="1:7" ht="15.75" x14ac:dyDescent="0.25">
      <c r="A217" s="5" t="s">
        <v>6</v>
      </c>
      <c r="B217" s="6" t="s">
        <v>474</v>
      </c>
      <c r="C217" s="21" t="s">
        <v>473</v>
      </c>
      <c r="D217" s="38" t="s">
        <v>10</v>
      </c>
      <c r="E217" s="6" t="s">
        <v>30</v>
      </c>
      <c r="F217" s="9">
        <v>500</v>
      </c>
      <c r="G217" s="10"/>
    </row>
    <row r="218" spans="1:7" ht="15.75" x14ac:dyDescent="0.25">
      <c r="A218" s="5" t="s">
        <v>6</v>
      </c>
      <c r="B218" s="6" t="s">
        <v>476</v>
      </c>
      <c r="C218" s="21" t="s">
        <v>475</v>
      </c>
      <c r="D218" s="38" t="s">
        <v>10</v>
      </c>
      <c r="E218" s="6" t="s">
        <v>16</v>
      </c>
      <c r="F218" s="9">
        <v>3800</v>
      </c>
      <c r="G218" s="10"/>
    </row>
    <row r="219" spans="1:7" ht="15.75" x14ac:dyDescent="0.25">
      <c r="A219" s="5" t="s">
        <v>6</v>
      </c>
      <c r="B219" s="6" t="s">
        <v>477</v>
      </c>
      <c r="C219" s="21" t="s">
        <v>267</v>
      </c>
      <c r="D219" s="38" t="s">
        <v>10</v>
      </c>
      <c r="E219" s="6" t="s">
        <v>478</v>
      </c>
      <c r="F219" s="9">
        <v>900</v>
      </c>
      <c r="G219" s="10"/>
    </row>
    <row r="220" spans="1:7" ht="15.75" x14ac:dyDescent="0.25">
      <c r="A220" s="5" t="s">
        <v>6</v>
      </c>
      <c r="B220" s="6" t="s">
        <v>470</v>
      </c>
      <c r="C220" s="21" t="s">
        <v>458</v>
      </c>
      <c r="D220" s="38" t="s">
        <v>10</v>
      </c>
      <c r="E220" s="6" t="s">
        <v>25</v>
      </c>
      <c r="F220" s="9">
        <v>110</v>
      </c>
      <c r="G220" s="10"/>
    </row>
    <row r="221" spans="1:7" ht="15.75" x14ac:dyDescent="0.25">
      <c r="A221" s="5" t="s">
        <v>6</v>
      </c>
      <c r="B221" s="6" t="s">
        <v>480</v>
      </c>
      <c r="C221" s="21" t="s">
        <v>479</v>
      </c>
      <c r="D221" s="38" t="s">
        <v>10</v>
      </c>
      <c r="E221" s="6" t="s">
        <v>30</v>
      </c>
      <c r="F221" s="9">
        <v>491.12</v>
      </c>
      <c r="G221" s="10"/>
    </row>
    <row r="222" spans="1:7" ht="15.75" x14ac:dyDescent="0.25">
      <c r="A222" s="5" t="s">
        <v>6</v>
      </c>
      <c r="B222" s="6"/>
      <c r="C222" s="21" t="s">
        <v>313</v>
      </c>
      <c r="D222" s="6"/>
      <c r="E222" s="8" t="s">
        <v>315</v>
      </c>
      <c r="F222" s="9">
        <v>120</v>
      </c>
      <c r="G222" s="10"/>
    </row>
    <row r="223" spans="1:7" ht="15.75" x14ac:dyDescent="0.25">
      <c r="A223" s="5" t="s">
        <v>6</v>
      </c>
      <c r="B223" s="6" t="s">
        <v>41</v>
      </c>
      <c r="C223" s="21" t="s">
        <v>40</v>
      </c>
      <c r="D223" s="38" t="s">
        <v>10</v>
      </c>
      <c r="E223" s="6" t="s">
        <v>262</v>
      </c>
      <c r="F223" s="9">
        <v>223</v>
      </c>
      <c r="G223" s="10"/>
    </row>
    <row r="224" spans="1:7" ht="15.75" x14ac:dyDescent="0.25">
      <c r="A224" s="5" t="s">
        <v>6</v>
      </c>
      <c r="B224" s="6"/>
      <c r="C224" s="21" t="s">
        <v>40</v>
      </c>
      <c r="D224" s="6"/>
      <c r="E224" s="6" t="s">
        <v>481</v>
      </c>
      <c r="F224" s="9">
        <v>370</v>
      </c>
      <c r="G224" s="10"/>
    </row>
    <row r="225" spans="1:7" ht="15.75" x14ac:dyDescent="0.25">
      <c r="A225" s="5" t="s">
        <v>6</v>
      </c>
      <c r="B225" s="6" t="s">
        <v>483</v>
      </c>
      <c r="C225" s="34" t="s">
        <v>482</v>
      </c>
      <c r="D225" s="38" t="s">
        <v>66</v>
      </c>
      <c r="E225" s="38" t="s">
        <v>398</v>
      </c>
      <c r="F225" s="17">
        <v>60000</v>
      </c>
      <c r="G225" s="10"/>
    </row>
    <row r="226" spans="1:7" ht="15.75" x14ac:dyDescent="0.25">
      <c r="A226" s="5" t="s">
        <v>6</v>
      </c>
      <c r="B226" s="6"/>
      <c r="C226" s="21" t="s">
        <v>484</v>
      </c>
      <c r="D226" s="6"/>
      <c r="E226" s="6" t="s">
        <v>485</v>
      </c>
      <c r="F226" s="9">
        <v>1080</v>
      </c>
      <c r="G226" s="10"/>
    </row>
    <row r="227" spans="1:7" ht="15.75" x14ac:dyDescent="0.25">
      <c r="A227" s="5" t="s">
        <v>6</v>
      </c>
      <c r="B227" s="26" t="s">
        <v>41</v>
      </c>
      <c r="C227" s="70" t="s">
        <v>486</v>
      </c>
      <c r="D227" s="38" t="s">
        <v>10</v>
      </c>
      <c r="E227" s="6" t="s">
        <v>478</v>
      </c>
      <c r="F227" s="9">
        <v>1250</v>
      </c>
      <c r="G227" s="10"/>
    </row>
    <row r="228" spans="1:7" ht="15.75" x14ac:dyDescent="0.25">
      <c r="A228" s="5" t="s">
        <v>6</v>
      </c>
      <c r="B228" s="26" t="s">
        <v>487</v>
      </c>
      <c r="C228" s="70" t="s">
        <v>479</v>
      </c>
      <c r="D228" s="38" t="s">
        <v>10</v>
      </c>
      <c r="E228" s="6" t="s">
        <v>440</v>
      </c>
      <c r="F228" s="9">
        <v>2213</v>
      </c>
      <c r="G228" s="10"/>
    </row>
    <row r="229" spans="1:7" ht="15.75" x14ac:dyDescent="0.25">
      <c r="A229" s="5" t="s">
        <v>6</v>
      </c>
      <c r="B229" s="48" t="s">
        <v>488</v>
      </c>
      <c r="C229" s="62" t="s">
        <v>444</v>
      </c>
      <c r="D229" s="38" t="s">
        <v>10</v>
      </c>
      <c r="E229" s="6" t="s">
        <v>446</v>
      </c>
      <c r="F229" s="9">
        <v>800</v>
      </c>
      <c r="G229" s="10"/>
    </row>
    <row r="230" spans="1:7" ht="15.75" x14ac:dyDescent="0.25">
      <c r="A230" s="5" t="s">
        <v>6</v>
      </c>
      <c r="B230" s="26" t="s">
        <v>490</v>
      </c>
      <c r="C230" s="70" t="s">
        <v>489</v>
      </c>
      <c r="D230" s="38" t="s">
        <v>10</v>
      </c>
      <c r="E230" s="6" t="s">
        <v>491</v>
      </c>
      <c r="F230" s="9">
        <v>700</v>
      </c>
      <c r="G230" s="10"/>
    </row>
    <row r="231" spans="1:7" ht="15.75" x14ac:dyDescent="0.25">
      <c r="A231" s="5" t="s">
        <v>6</v>
      </c>
      <c r="B231" s="6" t="s">
        <v>493</v>
      </c>
      <c r="C231" s="76" t="s">
        <v>492</v>
      </c>
      <c r="D231" s="38" t="s">
        <v>10</v>
      </c>
      <c r="E231" s="6" t="s">
        <v>494</v>
      </c>
      <c r="F231" s="9">
        <v>12000</v>
      </c>
      <c r="G231" s="10"/>
    </row>
    <row r="232" spans="1:7" ht="15.75" x14ac:dyDescent="0.25">
      <c r="A232" s="5" t="s">
        <v>6</v>
      </c>
      <c r="B232" s="26" t="s">
        <v>41</v>
      </c>
      <c r="C232" s="70" t="s">
        <v>40</v>
      </c>
      <c r="D232" s="38" t="s">
        <v>10</v>
      </c>
      <c r="E232" s="6" t="s">
        <v>495</v>
      </c>
      <c r="F232" s="9">
        <v>857</v>
      </c>
      <c r="G232" s="10"/>
    </row>
    <row r="233" spans="1:7" ht="15.75" x14ac:dyDescent="0.25">
      <c r="A233" s="5" t="s">
        <v>6</v>
      </c>
      <c r="B233" s="6" t="s">
        <v>497</v>
      </c>
      <c r="C233" s="76" t="s">
        <v>496</v>
      </c>
      <c r="D233" s="38" t="s">
        <v>10</v>
      </c>
      <c r="E233" s="6" t="s">
        <v>498</v>
      </c>
      <c r="F233" s="9">
        <v>864.76</v>
      </c>
      <c r="G233" s="10"/>
    </row>
    <row r="234" spans="1:7" ht="15.75" x14ac:dyDescent="0.25">
      <c r="A234" s="5" t="s">
        <v>6</v>
      </c>
      <c r="B234" s="6" t="s">
        <v>500</v>
      </c>
      <c r="C234" s="70" t="s">
        <v>499</v>
      </c>
      <c r="D234" s="38" t="s">
        <v>10</v>
      </c>
      <c r="E234" s="6" t="s">
        <v>501</v>
      </c>
      <c r="F234" s="9">
        <v>5000</v>
      </c>
      <c r="G234" s="10"/>
    </row>
    <row r="235" spans="1:7" ht="15.75" x14ac:dyDescent="0.25">
      <c r="A235" s="5" t="s">
        <v>6</v>
      </c>
      <c r="B235" s="6" t="s">
        <v>503</v>
      </c>
      <c r="C235" s="70" t="s">
        <v>502</v>
      </c>
      <c r="D235" s="38" t="s">
        <v>10</v>
      </c>
      <c r="E235" s="6" t="s">
        <v>312</v>
      </c>
      <c r="F235" s="9">
        <v>2500</v>
      </c>
      <c r="G235" s="10"/>
    </row>
    <row r="236" spans="1:7" ht="15.75" x14ac:dyDescent="0.25">
      <c r="A236" s="5" t="s">
        <v>6</v>
      </c>
      <c r="B236" s="26" t="s">
        <v>505</v>
      </c>
      <c r="C236" s="30" t="s">
        <v>504</v>
      </c>
      <c r="D236" s="38" t="s">
        <v>10</v>
      </c>
      <c r="E236" s="32" t="s">
        <v>506</v>
      </c>
      <c r="F236" s="9">
        <v>45000</v>
      </c>
      <c r="G236" s="10"/>
    </row>
    <row r="237" spans="1:7" ht="15.75" x14ac:dyDescent="0.25">
      <c r="A237" s="5" t="s">
        <v>6</v>
      </c>
      <c r="B237" s="35"/>
      <c r="C237" s="34" t="s">
        <v>507</v>
      </c>
      <c r="D237" s="35"/>
      <c r="E237" s="36" t="s">
        <v>450</v>
      </c>
      <c r="F237" s="9">
        <v>100000</v>
      </c>
      <c r="G237" s="10"/>
    </row>
    <row r="238" spans="1:7" ht="15.75" x14ac:dyDescent="0.25">
      <c r="A238" s="5" t="s">
        <v>6</v>
      </c>
      <c r="B238" s="47" t="s">
        <v>509</v>
      </c>
      <c r="C238" s="34" t="s">
        <v>508</v>
      </c>
      <c r="D238" s="38" t="s">
        <v>66</v>
      </c>
      <c r="E238" s="38" t="s">
        <v>510</v>
      </c>
      <c r="F238" s="9">
        <v>16393</v>
      </c>
      <c r="G238" s="10"/>
    </row>
    <row r="239" spans="1:7" ht="15.75" x14ac:dyDescent="0.25">
      <c r="A239" s="5" t="s">
        <v>6</v>
      </c>
      <c r="B239" s="38" t="s">
        <v>512</v>
      </c>
      <c r="C239" s="77" t="s">
        <v>511</v>
      </c>
      <c r="D239" s="38" t="s">
        <v>10</v>
      </c>
      <c r="E239" s="38" t="s">
        <v>513</v>
      </c>
      <c r="F239" s="9">
        <f>7500+7500</f>
        <v>15000</v>
      </c>
      <c r="G239" s="10"/>
    </row>
    <row r="240" spans="1:7" ht="15.75" x14ac:dyDescent="0.25">
      <c r="A240" s="5" t="s">
        <v>6</v>
      </c>
      <c r="B240" s="6" t="s">
        <v>515</v>
      </c>
      <c r="C240" s="52" t="s">
        <v>514</v>
      </c>
      <c r="D240" s="38" t="s">
        <v>10</v>
      </c>
      <c r="E240" s="38" t="s">
        <v>516</v>
      </c>
      <c r="F240" s="9">
        <v>950</v>
      </c>
      <c r="G240" s="10"/>
    </row>
    <row r="241" spans="1:7" ht="15.75" x14ac:dyDescent="0.25">
      <c r="A241" s="5" t="s">
        <v>6</v>
      </c>
      <c r="B241" s="6" t="s">
        <v>518</v>
      </c>
      <c r="C241" s="52" t="s">
        <v>517</v>
      </c>
      <c r="D241" s="38" t="s">
        <v>10</v>
      </c>
      <c r="E241" s="6" t="s">
        <v>519</v>
      </c>
      <c r="F241" s="9">
        <v>4500</v>
      </c>
      <c r="G241" s="10"/>
    </row>
    <row r="242" spans="1:7" ht="15.75" x14ac:dyDescent="0.25">
      <c r="A242" s="5" t="s">
        <v>6</v>
      </c>
      <c r="B242" s="7" t="s">
        <v>520</v>
      </c>
      <c r="C242" s="26" t="s">
        <v>85</v>
      </c>
      <c r="D242" s="38" t="s">
        <v>10</v>
      </c>
      <c r="E242" s="38" t="s">
        <v>516</v>
      </c>
      <c r="F242" s="9">
        <v>550</v>
      </c>
      <c r="G242" s="10"/>
    </row>
    <row r="243" spans="1:7" ht="15.75" x14ac:dyDescent="0.25">
      <c r="A243" s="5" t="s">
        <v>6</v>
      </c>
      <c r="B243" s="44" t="s">
        <v>522</v>
      </c>
      <c r="C243" s="26" t="s">
        <v>521</v>
      </c>
      <c r="D243" s="38" t="s">
        <v>10</v>
      </c>
      <c r="E243" s="6" t="s">
        <v>440</v>
      </c>
      <c r="F243" s="9">
        <v>600</v>
      </c>
      <c r="G243" s="10"/>
    </row>
    <row r="244" spans="1:7" ht="15.75" x14ac:dyDescent="0.25">
      <c r="A244" s="5" t="s">
        <v>6</v>
      </c>
      <c r="B244" s="7" t="s">
        <v>524</v>
      </c>
      <c r="C244" s="26" t="s">
        <v>523</v>
      </c>
      <c r="D244" s="38" t="s">
        <v>10</v>
      </c>
      <c r="E244" s="6" t="s">
        <v>440</v>
      </c>
      <c r="F244" s="9">
        <v>976</v>
      </c>
      <c r="G244" s="10"/>
    </row>
    <row r="245" spans="1:7" ht="15.75" x14ac:dyDescent="0.25">
      <c r="A245" s="5" t="s">
        <v>6</v>
      </c>
      <c r="B245" s="7" t="s">
        <v>526</v>
      </c>
      <c r="C245" s="26" t="s">
        <v>525</v>
      </c>
      <c r="D245" s="38" t="s">
        <v>10</v>
      </c>
      <c r="E245" s="6" t="s">
        <v>440</v>
      </c>
      <c r="F245" s="9">
        <v>1200</v>
      </c>
      <c r="G245" s="10"/>
    </row>
    <row r="246" spans="1:7" ht="15.75" x14ac:dyDescent="0.25">
      <c r="A246" s="5" t="s">
        <v>6</v>
      </c>
      <c r="B246" s="7" t="s">
        <v>528</v>
      </c>
      <c r="C246" s="26" t="s">
        <v>527</v>
      </c>
      <c r="D246" s="38" t="s">
        <v>10</v>
      </c>
      <c r="E246" s="6" t="s">
        <v>440</v>
      </c>
      <c r="F246" s="9">
        <v>3400</v>
      </c>
      <c r="G246" s="10"/>
    </row>
    <row r="247" spans="1:7" ht="15.75" x14ac:dyDescent="0.25">
      <c r="A247" s="5" t="s">
        <v>6</v>
      </c>
      <c r="B247" s="6"/>
      <c r="C247" s="26" t="s">
        <v>529</v>
      </c>
      <c r="D247" s="6"/>
      <c r="E247" s="6"/>
      <c r="F247" s="9">
        <v>298</v>
      </c>
      <c r="G247" s="10"/>
    </row>
    <row r="248" spans="1:7" ht="15.75" x14ac:dyDescent="0.25">
      <c r="A248" s="5" t="s">
        <v>6</v>
      </c>
      <c r="B248" s="6" t="s">
        <v>531</v>
      </c>
      <c r="C248" s="26" t="s">
        <v>530</v>
      </c>
      <c r="D248" s="38" t="s">
        <v>10</v>
      </c>
      <c r="E248" s="6" t="s">
        <v>519</v>
      </c>
      <c r="F248" s="9">
        <v>4000</v>
      </c>
      <c r="G248" s="10"/>
    </row>
    <row r="249" spans="1:7" ht="15.75" x14ac:dyDescent="0.25">
      <c r="A249" s="5" t="s">
        <v>6</v>
      </c>
      <c r="B249" s="6" t="s">
        <v>534</v>
      </c>
      <c r="C249" s="26" t="s">
        <v>533</v>
      </c>
      <c r="D249" s="38" t="s">
        <v>10</v>
      </c>
      <c r="E249" s="6" t="s">
        <v>519</v>
      </c>
      <c r="F249" s="9">
        <v>9508.94</v>
      </c>
      <c r="G249" s="10"/>
    </row>
    <row r="250" spans="1:7" ht="15.75" x14ac:dyDescent="0.25">
      <c r="A250" s="5" t="s">
        <v>6</v>
      </c>
      <c r="B250" s="6"/>
      <c r="C250" s="78" t="s">
        <v>535</v>
      </c>
      <c r="D250" s="6"/>
      <c r="E250" s="6"/>
      <c r="F250" s="9">
        <v>600</v>
      </c>
      <c r="G250" s="10"/>
    </row>
    <row r="251" spans="1:7" ht="15.75" x14ac:dyDescent="0.25">
      <c r="A251" s="5" t="s">
        <v>6</v>
      </c>
      <c r="B251" s="6" t="s">
        <v>324</v>
      </c>
      <c r="C251" s="26" t="s">
        <v>536</v>
      </c>
      <c r="D251" s="38" t="s">
        <v>10</v>
      </c>
      <c r="E251" s="6" t="s">
        <v>443</v>
      </c>
      <c r="F251" s="9">
        <v>435</v>
      </c>
      <c r="G251" s="10"/>
    </row>
    <row r="252" spans="1:7" ht="15.75" x14ac:dyDescent="0.25">
      <c r="A252" s="5" t="s">
        <v>6</v>
      </c>
      <c r="B252" s="6" t="s">
        <v>538</v>
      </c>
      <c r="C252" s="26" t="s">
        <v>537</v>
      </c>
      <c r="D252" s="38" t="s">
        <v>10</v>
      </c>
      <c r="E252" s="6" t="s">
        <v>13</v>
      </c>
      <c r="F252" s="9">
        <v>1500</v>
      </c>
      <c r="G252" s="10"/>
    </row>
    <row r="253" spans="1:7" ht="15.75" x14ac:dyDescent="0.25">
      <c r="A253" s="5" t="s">
        <v>6</v>
      </c>
      <c r="B253" s="7" t="s">
        <v>337</v>
      </c>
      <c r="C253" s="26" t="s">
        <v>539</v>
      </c>
      <c r="D253" s="38" t="s">
        <v>10</v>
      </c>
      <c r="E253" s="6" t="s">
        <v>540</v>
      </c>
      <c r="F253" s="9">
        <v>370</v>
      </c>
      <c r="G253" s="10"/>
    </row>
    <row r="254" spans="1:7" ht="15.75" x14ac:dyDescent="0.25">
      <c r="A254" s="5" t="s">
        <v>6</v>
      </c>
      <c r="B254" s="79" t="s">
        <v>542</v>
      </c>
      <c r="C254" s="15" t="s">
        <v>541</v>
      </c>
      <c r="D254" s="38" t="s">
        <v>10</v>
      </c>
      <c r="E254" s="15" t="s">
        <v>543</v>
      </c>
      <c r="F254" s="9">
        <v>250</v>
      </c>
      <c r="G254" s="10"/>
    </row>
    <row r="255" spans="1:7" ht="15.75" x14ac:dyDescent="0.25">
      <c r="A255" s="5" t="s">
        <v>6</v>
      </c>
      <c r="B255" s="79" t="s">
        <v>545</v>
      </c>
      <c r="C255" s="15" t="s">
        <v>544</v>
      </c>
      <c r="D255" s="38" t="s">
        <v>10</v>
      </c>
      <c r="E255" s="15" t="s">
        <v>69</v>
      </c>
      <c r="F255" s="9">
        <v>5000</v>
      </c>
      <c r="G255" s="10"/>
    </row>
    <row r="256" spans="1:7" ht="15.75" x14ac:dyDescent="0.25">
      <c r="A256" s="5" t="s">
        <v>6</v>
      </c>
      <c r="B256" s="7" t="s">
        <v>546</v>
      </c>
      <c r="C256" s="6" t="s">
        <v>479</v>
      </c>
      <c r="D256" s="38" t="s">
        <v>10</v>
      </c>
      <c r="E256" s="8" t="s">
        <v>547</v>
      </c>
      <c r="F256" s="12">
        <v>1058.48</v>
      </c>
      <c r="G256" s="10"/>
    </row>
    <row r="257" spans="1:7" ht="15.75" x14ac:dyDescent="0.25">
      <c r="A257" s="5" t="s">
        <v>6</v>
      </c>
      <c r="B257" s="7" t="s">
        <v>548</v>
      </c>
      <c r="C257" s="6" t="s">
        <v>20</v>
      </c>
      <c r="D257" s="38" t="s">
        <v>10</v>
      </c>
      <c r="E257" s="8" t="s">
        <v>549</v>
      </c>
      <c r="F257" s="12">
        <v>520</v>
      </c>
      <c r="G257" s="10"/>
    </row>
    <row r="258" spans="1:7" ht="15.75" x14ac:dyDescent="0.25">
      <c r="A258" s="5" t="s">
        <v>6</v>
      </c>
      <c r="B258" s="7"/>
      <c r="C258" s="6" t="s">
        <v>550</v>
      </c>
      <c r="D258" s="7"/>
      <c r="E258" s="8" t="s">
        <v>551</v>
      </c>
      <c r="F258" s="12">
        <v>25</v>
      </c>
      <c r="G258" s="10"/>
    </row>
    <row r="259" spans="1:7" ht="15.75" x14ac:dyDescent="0.25">
      <c r="A259" s="5" t="s">
        <v>6</v>
      </c>
      <c r="B259" s="7" t="s">
        <v>553</v>
      </c>
      <c r="C259" s="6" t="s">
        <v>552</v>
      </c>
      <c r="D259" s="38" t="s">
        <v>10</v>
      </c>
      <c r="E259" s="8" t="s">
        <v>554</v>
      </c>
      <c r="F259" s="12">
        <v>2000</v>
      </c>
      <c r="G259" s="10"/>
    </row>
    <row r="260" spans="1:7" ht="15.75" x14ac:dyDescent="0.25">
      <c r="A260" s="5" t="s">
        <v>6</v>
      </c>
      <c r="B260" s="7" t="s">
        <v>556</v>
      </c>
      <c r="C260" s="6" t="s">
        <v>555</v>
      </c>
      <c r="D260" s="38" t="s">
        <v>10</v>
      </c>
      <c r="E260" s="8" t="s">
        <v>557</v>
      </c>
      <c r="F260" s="12">
        <v>1950</v>
      </c>
      <c r="G260" s="10"/>
    </row>
    <row r="261" spans="1:7" ht="15.75" x14ac:dyDescent="0.25">
      <c r="A261" s="5" t="s">
        <v>6</v>
      </c>
      <c r="B261" s="7" t="s">
        <v>558</v>
      </c>
      <c r="C261" s="6" t="s">
        <v>329</v>
      </c>
      <c r="D261" s="38" t="s">
        <v>66</v>
      </c>
      <c r="E261" s="8" t="s">
        <v>559</v>
      </c>
      <c r="F261" s="12">
        <v>2000</v>
      </c>
      <c r="G261" s="10"/>
    </row>
    <row r="262" spans="1:7" ht="15.75" x14ac:dyDescent="0.25">
      <c r="A262" s="5" t="s">
        <v>6</v>
      </c>
      <c r="B262" s="7" t="s">
        <v>561</v>
      </c>
      <c r="C262" s="6" t="s">
        <v>560</v>
      </c>
      <c r="D262" s="38" t="s">
        <v>66</v>
      </c>
      <c r="E262" s="8" t="s">
        <v>562</v>
      </c>
      <c r="F262" s="12">
        <v>18097.560000000001</v>
      </c>
      <c r="G262" s="10"/>
    </row>
    <row r="263" spans="1:7" ht="15.75" x14ac:dyDescent="0.25">
      <c r="A263" s="5" t="s">
        <v>6</v>
      </c>
      <c r="B263" s="7" t="s">
        <v>564</v>
      </c>
      <c r="C263" s="6" t="s">
        <v>563</v>
      </c>
      <c r="D263" s="38" t="s">
        <v>10</v>
      </c>
      <c r="E263" s="38" t="s">
        <v>516</v>
      </c>
      <c r="F263" s="12">
        <v>350</v>
      </c>
      <c r="G263" s="10"/>
    </row>
    <row r="264" spans="1:7" ht="15.75" x14ac:dyDescent="0.25">
      <c r="A264" s="5" t="s">
        <v>6</v>
      </c>
      <c r="B264" s="7" t="s">
        <v>565</v>
      </c>
      <c r="C264" s="6" t="s">
        <v>336</v>
      </c>
      <c r="D264" s="38" t="s">
        <v>10</v>
      </c>
      <c r="E264" s="8" t="s">
        <v>566</v>
      </c>
      <c r="F264" s="12">
        <v>1000</v>
      </c>
      <c r="G264" s="10"/>
    </row>
    <row r="265" spans="1:7" ht="15.75" x14ac:dyDescent="0.25">
      <c r="A265" s="5" t="s">
        <v>6</v>
      </c>
      <c r="B265" s="44" t="s">
        <v>568</v>
      </c>
      <c r="C265" s="26" t="s">
        <v>567</v>
      </c>
      <c r="D265" s="38" t="s">
        <v>10</v>
      </c>
      <c r="E265" s="41" t="s">
        <v>569</v>
      </c>
      <c r="F265" s="65">
        <v>400</v>
      </c>
      <c r="G265" s="10"/>
    </row>
    <row r="266" spans="1:7" ht="15.75" x14ac:dyDescent="0.25">
      <c r="A266" s="5" t="s">
        <v>6</v>
      </c>
      <c r="B266" s="6" t="s">
        <v>571</v>
      </c>
      <c r="C266" s="26" t="s">
        <v>570</v>
      </c>
      <c r="D266" s="38" t="s">
        <v>10</v>
      </c>
      <c r="E266" s="6" t="s">
        <v>572</v>
      </c>
      <c r="F266" s="20">
        <v>8196</v>
      </c>
      <c r="G266" s="10"/>
    </row>
    <row r="267" spans="1:7" ht="15.75" x14ac:dyDescent="0.25">
      <c r="A267" s="5" t="s">
        <v>6</v>
      </c>
      <c r="B267" s="6"/>
      <c r="C267" s="26" t="s">
        <v>573</v>
      </c>
      <c r="D267" s="38" t="s">
        <v>66</v>
      </c>
      <c r="E267" s="6" t="s">
        <v>574</v>
      </c>
      <c r="F267" s="20">
        <v>12000</v>
      </c>
      <c r="G267" s="10"/>
    </row>
    <row r="268" spans="1:7" ht="15.75" x14ac:dyDescent="0.25">
      <c r="A268" s="5" t="s">
        <v>6</v>
      </c>
      <c r="B268" s="6" t="s">
        <v>576</v>
      </c>
      <c r="C268" s="15" t="s">
        <v>575</v>
      </c>
      <c r="D268" s="38" t="s">
        <v>10</v>
      </c>
      <c r="E268" s="15" t="s">
        <v>446</v>
      </c>
      <c r="F268" s="80">
        <v>17200</v>
      </c>
      <c r="G268" s="10"/>
    </row>
    <row r="269" spans="1:7" ht="15.75" x14ac:dyDescent="0.25">
      <c r="A269" s="5" t="s">
        <v>6</v>
      </c>
      <c r="B269" s="6"/>
      <c r="C269" s="15" t="s">
        <v>532</v>
      </c>
      <c r="D269" s="6"/>
      <c r="E269" s="28" t="s">
        <v>577</v>
      </c>
      <c r="F269" s="80">
        <v>150</v>
      </c>
      <c r="G269" s="10"/>
    </row>
    <row r="270" spans="1:7" ht="15.75" x14ac:dyDescent="0.25">
      <c r="A270" s="5" t="s">
        <v>6</v>
      </c>
      <c r="B270" s="7" t="s">
        <v>579</v>
      </c>
      <c r="C270" s="6" t="s">
        <v>578</v>
      </c>
      <c r="D270" s="38" t="s">
        <v>10</v>
      </c>
      <c r="E270" s="6" t="s">
        <v>450</v>
      </c>
      <c r="F270" s="80">
        <v>29508.2</v>
      </c>
      <c r="G270" s="10"/>
    </row>
    <row r="271" spans="1:7" ht="15.75" x14ac:dyDescent="0.25">
      <c r="A271" s="5" t="s">
        <v>6</v>
      </c>
      <c r="B271" s="7" t="s">
        <v>581</v>
      </c>
      <c r="C271" s="6" t="s">
        <v>580</v>
      </c>
      <c r="D271" s="38" t="s">
        <v>10</v>
      </c>
      <c r="E271" s="6" t="s">
        <v>446</v>
      </c>
      <c r="F271" s="80">
        <v>500</v>
      </c>
      <c r="G271" s="10"/>
    </row>
    <row r="272" spans="1:7" ht="15.75" x14ac:dyDescent="0.25">
      <c r="A272" s="5" t="s">
        <v>6</v>
      </c>
      <c r="B272" s="7" t="s">
        <v>583</v>
      </c>
      <c r="C272" s="6" t="s">
        <v>582</v>
      </c>
      <c r="D272" s="38" t="s">
        <v>10</v>
      </c>
      <c r="E272" s="28" t="s">
        <v>577</v>
      </c>
      <c r="F272" s="80">
        <v>232</v>
      </c>
      <c r="G272" s="10"/>
    </row>
    <row r="273" spans="1:7" ht="15.75" x14ac:dyDescent="0.25">
      <c r="A273" s="5" t="s">
        <v>6</v>
      </c>
      <c r="B273" s="7" t="s">
        <v>583</v>
      </c>
      <c r="C273" s="6" t="s">
        <v>582</v>
      </c>
      <c r="D273" s="38" t="s">
        <v>10</v>
      </c>
      <c r="E273" s="28" t="s">
        <v>577</v>
      </c>
      <c r="F273" s="80">
        <v>77.27</v>
      </c>
      <c r="G273" s="10"/>
    </row>
    <row r="274" spans="1:7" ht="15.75" x14ac:dyDescent="0.25">
      <c r="A274" s="5" t="s">
        <v>6</v>
      </c>
      <c r="B274" s="7" t="s">
        <v>585</v>
      </c>
      <c r="C274" s="6" t="s">
        <v>584</v>
      </c>
      <c r="D274" s="38" t="s">
        <v>10</v>
      </c>
      <c r="E274" s="6" t="s">
        <v>586</v>
      </c>
      <c r="F274" s="80">
        <v>4447.6099999999997</v>
      </c>
      <c r="G274" s="10"/>
    </row>
    <row r="275" spans="1:7" ht="15.75" x14ac:dyDescent="0.25">
      <c r="A275" s="5" t="s">
        <v>6</v>
      </c>
      <c r="B275" s="7" t="s">
        <v>588</v>
      </c>
      <c r="C275" s="6" t="s">
        <v>587</v>
      </c>
      <c r="D275" s="38" t="s">
        <v>10</v>
      </c>
      <c r="E275" s="6" t="s">
        <v>589</v>
      </c>
      <c r="F275" s="80">
        <v>80</v>
      </c>
      <c r="G275" s="10"/>
    </row>
    <row r="276" spans="1:7" ht="15.75" x14ac:dyDescent="0.25">
      <c r="A276" s="5" t="s">
        <v>6</v>
      </c>
      <c r="B276" s="7" t="s">
        <v>591</v>
      </c>
      <c r="C276" s="6" t="s">
        <v>590</v>
      </c>
      <c r="D276" s="38" t="s">
        <v>10</v>
      </c>
      <c r="E276" s="6" t="s">
        <v>592</v>
      </c>
      <c r="F276" s="80">
        <v>2810</v>
      </c>
      <c r="G276" s="10"/>
    </row>
    <row r="277" spans="1:7" ht="15.75" x14ac:dyDescent="0.25">
      <c r="A277" s="5" t="s">
        <v>6</v>
      </c>
      <c r="B277" s="81" t="s">
        <v>594</v>
      </c>
      <c r="C277" s="15" t="s">
        <v>593</v>
      </c>
      <c r="D277" s="38" t="s">
        <v>66</v>
      </c>
      <c r="E277" s="6" t="s">
        <v>595</v>
      </c>
      <c r="F277" s="80">
        <f>34000/1.22</f>
        <v>27868.852459016394</v>
      </c>
      <c r="G277" s="10"/>
    </row>
    <row r="278" spans="1:7" ht="15.75" x14ac:dyDescent="0.25">
      <c r="A278" s="5" t="s">
        <v>6</v>
      </c>
      <c r="B278" s="81" t="s">
        <v>597</v>
      </c>
      <c r="C278" s="15" t="s">
        <v>596</v>
      </c>
      <c r="D278" s="38" t="s">
        <v>10</v>
      </c>
      <c r="E278" s="6" t="s">
        <v>595</v>
      </c>
      <c r="F278" s="80">
        <v>11500</v>
      </c>
      <c r="G278" s="10"/>
    </row>
    <row r="279" spans="1:7" ht="15.75" x14ac:dyDescent="0.25">
      <c r="A279" s="5" t="s">
        <v>6</v>
      </c>
      <c r="B279" s="7" t="s">
        <v>599</v>
      </c>
      <c r="C279" s="26" t="s">
        <v>598</v>
      </c>
      <c r="D279" s="38" t="s">
        <v>66</v>
      </c>
      <c r="E279" s="6" t="s">
        <v>595</v>
      </c>
      <c r="F279" s="9">
        <v>12295.1</v>
      </c>
      <c r="G279" s="10"/>
    </row>
    <row r="280" spans="1:7" ht="15.75" x14ac:dyDescent="0.25">
      <c r="A280" s="5" t="s">
        <v>6</v>
      </c>
      <c r="B280" s="7" t="s">
        <v>601</v>
      </c>
      <c r="C280" s="6" t="s">
        <v>600</v>
      </c>
      <c r="D280" s="38" t="s">
        <v>10</v>
      </c>
      <c r="E280" s="8" t="s">
        <v>154</v>
      </c>
      <c r="F280" s="9">
        <v>1090.9000000000001</v>
      </c>
      <c r="G280" s="10"/>
    </row>
    <row r="281" spans="1:7" ht="15.75" x14ac:dyDescent="0.25">
      <c r="A281" s="5" t="s">
        <v>6</v>
      </c>
      <c r="B281" s="81" t="s">
        <v>603</v>
      </c>
      <c r="C281" s="6" t="s">
        <v>602</v>
      </c>
      <c r="D281" s="38" t="s">
        <v>10</v>
      </c>
      <c r="E281" s="6" t="s">
        <v>604</v>
      </c>
      <c r="F281" s="20">
        <v>3540</v>
      </c>
      <c r="G281" s="10"/>
    </row>
    <row r="282" spans="1:7" ht="15.75" x14ac:dyDescent="0.25">
      <c r="A282" s="5" t="s">
        <v>6</v>
      </c>
      <c r="B282" s="81" t="s">
        <v>603</v>
      </c>
      <c r="C282" s="6" t="s">
        <v>602</v>
      </c>
      <c r="D282" s="38" t="s">
        <v>10</v>
      </c>
      <c r="E282" s="6" t="s">
        <v>605</v>
      </c>
      <c r="F282" s="20">
        <v>468</v>
      </c>
      <c r="G282" s="10"/>
    </row>
    <row r="283" spans="1:7" ht="15.75" x14ac:dyDescent="0.25">
      <c r="A283" s="5" t="s">
        <v>6</v>
      </c>
      <c r="B283" s="6"/>
      <c r="C283" s="15" t="s">
        <v>606</v>
      </c>
      <c r="D283" s="38" t="s">
        <v>66</v>
      </c>
      <c r="E283" s="6"/>
      <c r="F283" s="20">
        <v>3000</v>
      </c>
      <c r="G283" s="10"/>
    </row>
    <row r="284" spans="1:7" ht="15.75" x14ac:dyDescent="0.25">
      <c r="A284" s="5" t="s">
        <v>6</v>
      </c>
      <c r="B284" s="81" t="s">
        <v>515</v>
      </c>
      <c r="C284" s="6" t="s">
        <v>514</v>
      </c>
      <c r="D284" s="38" t="s">
        <v>10</v>
      </c>
      <c r="E284" s="38" t="s">
        <v>516</v>
      </c>
      <c r="F284" s="20">
        <v>350</v>
      </c>
      <c r="G284" s="10"/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7EA0-AFA3-4593-B4DE-0E8669060F68}">
  <dimension ref="A1:G372"/>
  <sheetViews>
    <sheetView tabSelected="1" zoomScaleNormal="100" workbookViewId="0">
      <selection activeCell="C9" sqref="C9"/>
    </sheetView>
  </sheetViews>
  <sheetFormatPr defaultRowHeight="15" x14ac:dyDescent="0.25"/>
  <cols>
    <col min="1" max="1" width="21.7109375" customWidth="1"/>
    <col min="2" max="2" width="34.42578125" customWidth="1"/>
    <col min="3" max="3" width="73.5703125" bestFit="1" customWidth="1"/>
    <col min="4" max="4" width="39.5703125" bestFit="1" customWidth="1"/>
    <col min="5" max="5" width="69" customWidth="1"/>
    <col min="6" max="6" width="29.85546875" customWidth="1"/>
    <col min="7" max="7" width="37.85546875" customWidth="1"/>
  </cols>
  <sheetData>
    <row r="1" spans="1:7" ht="21" x14ac:dyDescent="0.35">
      <c r="A1" s="107">
        <v>2019</v>
      </c>
      <c r="B1" s="107"/>
      <c r="C1" s="107"/>
      <c r="D1" s="107"/>
      <c r="E1" s="107"/>
      <c r="F1" s="107"/>
    </row>
    <row r="2" spans="1:7" ht="30" x14ac:dyDescent="0.25">
      <c r="A2" s="1" t="s">
        <v>0</v>
      </c>
      <c r="B2" s="3" t="s">
        <v>3</v>
      </c>
      <c r="C2" s="1" t="s">
        <v>1</v>
      </c>
      <c r="D2" s="2" t="s">
        <v>2</v>
      </c>
      <c r="E2" s="4" t="s">
        <v>4</v>
      </c>
      <c r="F2" s="4" t="s">
        <v>5</v>
      </c>
    </row>
    <row r="3" spans="1:7" ht="15.75" x14ac:dyDescent="0.25">
      <c r="A3" s="104" t="s">
        <v>6</v>
      </c>
      <c r="B3" s="113">
        <v>8240016450</v>
      </c>
      <c r="C3" s="114" t="s">
        <v>607</v>
      </c>
      <c r="D3" s="113" t="s">
        <v>66</v>
      </c>
      <c r="E3" s="114" t="s">
        <v>608</v>
      </c>
      <c r="F3" s="82">
        <v>160000</v>
      </c>
      <c r="G3" s="10"/>
    </row>
    <row r="4" spans="1:7" ht="15.75" x14ac:dyDescent="0.25">
      <c r="A4" s="104" t="s">
        <v>6</v>
      </c>
      <c r="B4" s="115" t="s">
        <v>609</v>
      </c>
      <c r="C4" s="114" t="s">
        <v>107</v>
      </c>
      <c r="D4" s="115" t="s">
        <v>10</v>
      </c>
      <c r="E4" s="114" t="s">
        <v>109</v>
      </c>
      <c r="F4" s="17">
        <v>14666.11</v>
      </c>
      <c r="G4" s="10"/>
    </row>
    <row r="5" spans="1:7" ht="15.75" x14ac:dyDescent="0.25">
      <c r="A5" s="104" t="s">
        <v>6</v>
      </c>
      <c r="B5" s="115" t="s">
        <v>610</v>
      </c>
      <c r="C5" s="114" t="s">
        <v>37</v>
      </c>
      <c r="D5" s="115" t="s">
        <v>10</v>
      </c>
      <c r="E5" s="101" t="s">
        <v>611</v>
      </c>
      <c r="F5" s="83">
        <v>4500</v>
      </c>
      <c r="G5" s="10"/>
    </row>
    <row r="6" spans="1:7" ht="15.75" x14ac:dyDescent="0.25">
      <c r="A6" s="104" t="s">
        <v>6</v>
      </c>
      <c r="B6" s="115" t="s">
        <v>612</v>
      </c>
      <c r="C6" s="101" t="s">
        <v>85</v>
      </c>
      <c r="D6" s="115" t="s">
        <v>10</v>
      </c>
      <c r="E6" s="101" t="s">
        <v>347</v>
      </c>
      <c r="F6" s="82">
        <v>350</v>
      </c>
      <c r="G6" s="10"/>
    </row>
    <row r="7" spans="1:7" ht="15.75" x14ac:dyDescent="0.25">
      <c r="A7" s="104" t="s">
        <v>6</v>
      </c>
      <c r="B7" s="115" t="s">
        <v>613</v>
      </c>
      <c r="C7" s="101" t="s">
        <v>110</v>
      </c>
      <c r="D7" s="115" t="s">
        <v>10</v>
      </c>
      <c r="E7" s="101" t="s">
        <v>547</v>
      </c>
      <c r="F7" s="82">
        <v>300</v>
      </c>
      <c r="G7" s="10"/>
    </row>
    <row r="8" spans="1:7" ht="15.75" x14ac:dyDescent="0.25">
      <c r="A8" s="104" t="s">
        <v>6</v>
      </c>
      <c r="B8" s="115" t="s">
        <v>615</v>
      </c>
      <c r="C8" s="101" t="s">
        <v>614</v>
      </c>
      <c r="D8" s="115" t="s">
        <v>10</v>
      </c>
      <c r="E8" s="101" t="s">
        <v>616</v>
      </c>
      <c r="F8" s="82">
        <v>8800</v>
      </c>
      <c r="G8" s="10"/>
    </row>
    <row r="9" spans="1:7" ht="15.75" x14ac:dyDescent="0.25">
      <c r="A9" s="104" t="s">
        <v>6</v>
      </c>
      <c r="B9" s="101" t="s">
        <v>618</v>
      </c>
      <c r="C9" s="101" t="s">
        <v>617</v>
      </c>
      <c r="D9" s="101" t="s">
        <v>10</v>
      </c>
      <c r="E9" s="101" t="s">
        <v>30</v>
      </c>
      <c r="F9" s="82">
        <v>8500</v>
      </c>
      <c r="G9" s="10"/>
    </row>
    <row r="10" spans="1:7" ht="15.75" x14ac:dyDescent="0.25">
      <c r="A10" s="104" t="s">
        <v>6</v>
      </c>
      <c r="B10" s="101" t="s">
        <v>620</v>
      </c>
      <c r="C10" s="102" t="s">
        <v>619</v>
      </c>
      <c r="D10" s="101" t="s">
        <v>10</v>
      </c>
      <c r="E10" s="101" t="s">
        <v>16</v>
      </c>
      <c r="F10" s="82">
        <v>440</v>
      </c>
      <c r="G10" s="10"/>
    </row>
    <row r="11" spans="1:7" ht="15.75" x14ac:dyDescent="0.25">
      <c r="A11" s="104" t="s">
        <v>6</v>
      </c>
      <c r="B11" s="101" t="s">
        <v>622</v>
      </c>
      <c r="C11" s="101" t="s">
        <v>621</v>
      </c>
      <c r="D11" s="101" t="s">
        <v>10</v>
      </c>
      <c r="E11" s="101" t="s">
        <v>81</v>
      </c>
      <c r="F11" s="82">
        <v>5000</v>
      </c>
      <c r="G11" s="10"/>
    </row>
    <row r="12" spans="1:7" ht="15.75" x14ac:dyDescent="0.25">
      <c r="A12" s="104" t="s">
        <v>6</v>
      </c>
      <c r="B12" s="101" t="s">
        <v>623</v>
      </c>
      <c r="C12" s="101" t="s">
        <v>112</v>
      </c>
      <c r="D12" s="101" t="s">
        <v>10</v>
      </c>
      <c r="E12" s="101" t="s">
        <v>114</v>
      </c>
      <c r="F12" s="82">
        <v>800</v>
      </c>
      <c r="G12" s="10"/>
    </row>
    <row r="13" spans="1:7" ht="15.75" x14ac:dyDescent="0.25">
      <c r="A13" s="104" t="s">
        <v>6</v>
      </c>
      <c r="B13" s="101" t="s">
        <v>625</v>
      </c>
      <c r="C13" s="101" t="s">
        <v>624</v>
      </c>
      <c r="D13" s="101" t="s">
        <v>10</v>
      </c>
      <c r="E13" s="101" t="s">
        <v>30</v>
      </c>
      <c r="F13" s="82">
        <v>3053</v>
      </c>
      <c r="G13" s="10"/>
    </row>
    <row r="14" spans="1:7" ht="21" customHeight="1" x14ac:dyDescent="0.25">
      <c r="A14" s="104" t="s">
        <v>6</v>
      </c>
      <c r="B14" s="101" t="s">
        <v>626</v>
      </c>
      <c r="C14" s="101" t="s">
        <v>20</v>
      </c>
      <c r="D14" s="101" t="s">
        <v>10</v>
      </c>
      <c r="E14" s="102" t="s">
        <v>627</v>
      </c>
      <c r="F14" s="82">
        <v>630</v>
      </c>
      <c r="G14" s="10"/>
    </row>
    <row r="15" spans="1:7" ht="22.5" customHeight="1" x14ac:dyDescent="0.25">
      <c r="A15" s="104" t="s">
        <v>6</v>
      </c>
      <c r="B15" s="101" t="s">
        <v>609</v>
      </c>
      <c r="C15" s="101" t="s">
        <v>107</v>
      </c>
      <c r="D15" s="101" t="s">
        <v>10</v>
      </c>
      <c r="E15" s="102" t="s">
        <v>109</v>
      </c>
      <c r="F15" s="82">
        <v>220.01</v>
      </c>
      <c r="G15" s="10"/>
    </row>
    <row r="16" spans="1:7" ht="15.75" x14ac:dyDescent="0.25">
      <c r="A16" s="104" t="s">
        <v>6</v>
      </c>
      <c r="B16" s="101">
        <v>7879540210</v>
      </c>
      <c r="C16" s="101" t="s">
        <v>629</v>
      </c>
      <c r="D16" s="101" t="s">
        <v>66</v>
      </c>
      <c r="E16" s="116" t="s">
        <v>630</v>
      </c>
      <c r="F16" s="82">
        <v>150000</v>
      </c>
      <c r="G16" s="10"/>
    </row>
    <row r="17" spans="1:7" ht="15.75" x14ac:dyDescent="0.25">
      <c r="A17" s="104" t="s">
        <v>6</v>
      </c>
      <c r="B17" s="101" t="s">
        <v>632</v>
      </c>
      <c r="C17" s="101" t="s">
        <v>631</v>
      </c>
      <c r="D17" s="101" t="s">
        <v>10</v>
      </c>
      <c r="E17" s="116" t="s">
        <v>30</v>
      </c>
      <c r="F17" s="82">
        <v>2000</v>
      </c>
      <c r="G17" s="10"/>
    </row>
    <row r="18" spans="1:7" ht="15.75" x14ac:dyDescent="0.25">
      <c r="A18" s="104" t="s">
        <v>6</v>
      </c>
      <c r="B18" s="101" t="s">
        <v>634</v>
      </c>
      <c r="C18" s="101" t="s">
        <v>633</v>
      </c>
      <c r="D18" s="101" t="s">
        <v>10</v>
      </c>
      <c r="E18" s="116" t="s">
        <v>373</v>
      </c>
      <c r="F18" s="82">
        <v>1540</v>
      </c>
      <c r="G18" s="10"/>
    </row>
    <row r="19" spans="1:7" ht="15.75" x14ac:dyDescent="0.25">
      <c r="A19" s="104" t="s">
        <v>6</v>
      </c>
      <c r="B19" s="101" t="s">
        <v>636</v>
      </c>
      <c r="C19" s="101" t="s">
        <v>635</v>
      </c>
      <c r="D19" s="101" t="s">
        <v>10</v>
      </c>
      <c r="E19" s="116" t="s">
        <v>347</v>
      </c>
      <c r="F19" s="82">
        <v>700</v>
      </c>
      <c r="G19" s="10"/>
    </row>
    <row r="20" spans="1:7" ht="15.75" x14ac:dyDescent="0.25">
      <c r="A20" s="104" t="s">
        <v>6</v>
      </c>
      <c r="B20" s="101" t="s">
        <v>638</v>
      </c>
      <c r="C20" s="101" t="s">
        <v>637</v>
      </c>
      <c r="D20" s="101" t="s">
        <v>10</v>
      </c>
      <c r="E20" s="116" t="s">
        <v>373</v>
      </c>
      <c r="F20" s="82">
        <v>5200</v>
      </c>
      <c r="G20" s="10"/>
    </row>
    <row r="21" spans="1:7" ht="15.75" x14ac:dyDescent="0.25">
      <c r="A21" s="104" t="s">
        <v>6</v>
      </c>
      <c r="B21" s="101" t="s">
        <v>639</v>
      </c>
      <c r="C21" s="101" t="s">
        <v>228</v>
      </c>
      <c r="D21" s="101" t="s">
        <v>10</v>
      </c>
      <c r="E21" s="116" t="s">
        <v>353</v>
      </c>
      <c r="F21" s="82">
        <v>1400</v>
      </c>
      <c r="G21" s="10"/>
    </row>
    <row r="22" spans="1:7" ht="15.75" x14ac:dyDescent="0.25">
      <c r="A22" s="104" t="s">
        <v>6</v>
      </c>
      <c r="B22" s="101" t="s">
        <v>640</v>
      </c>
      <c r="C22" s="101" t="s">
        <v>107</v>
      </c>
      <c r="D22" s="101" t="s">
        <v>10</v>
      </c>
      <c r="E22" s="116" t="s">
        <v>51</v>
      </c>
      <c r="F22" s="82">
        <v>6110.5</v>
      </c>
      <c r="G22" s="10"/>
    </row>
    <row r="23" spans="1:7" ht="15.75" x14ac:dyDescent="0.25">
      <c r="A23" s="104" t="s">
        <v>6</v>
      </c>
      <c r="B23" s="101" t="s">
        <v>642</v>
      </c>
      <c r="C23" s="101" t="s">
        <v>641</v>
      </c>
      <c r="D23" s="101" t="s">
        <v>10</v>
      </c>
      <c r="E23" s="116" t="s">
        <v>643</v>
      </c>
      <c r="F23" s="82">
        <v>10000</v>
      </c>
      <c r="G23" s="10"/>
    </row>
    <row r="24" spans="1:7" ht="15.75" x14ac:dyDescent="0.25">
      <c r="A24" s="104" t="s">
        <v>6</v>
      </c>
      <c r="B24" s="101" t="s">
        <v>645</v>
      </c>
      <c r="C24" s="101" t="s">
        <v>644</v>
      </c>
      <c r="D24" s="101" t="s">
        <v>66</v>
      </c>
      <c r="E24" s="116" t="s">
        <v>646</v>
      </c>
      <c r="F24" s="82">
        <v>50000</v>
      </c>
      <c r="G24" s="10"/>
    </row>
    <row r="25" spans="1:7" ht="15.75" x14ac:dyDescent="0.25">
      <c r="A25" s="104" t="s">
        <v>6</v>
      </c>
      <c r="B25" s="101" t="s">
        <v>647</v>
      </c>
      <c r="C25" s="101" t="s">
        <v>99</v>
      </c>
      <c r="D25" s="101" t="s">
        <v>66</v>
      </c>
      <c r="E25" s="116" t="s">
        <v>648</v>
      </c>
      <c r="F25" s="82">
        <v>16000</v>
      </c>
      <c r="G25" s="10"/>
    </row>
    <row r="26" spans="1:7" ht="15.75" x14ac:dyDescent="0.25">
      <c r="A26" s="104" t="s">
        <v>6</v>
      </c>
      <c r="B26" s="101" t="s">
        <v>650</v>
      </c>
      <c r="C26" s="101" t="s">
        <v>649</v>
      </c>
      <c r="D26" s="101" t="s">
        <v>10</v>
      </c>
      <c r="E26" s="116" t="s">
        <v>651</v>
      </c>
      <c r="F26" s="82">
        <v>22740</v>
      </c>
      <c r="G26" s="10"/>
    </row>
    <row r="27" spans="1:7" ht="15.75" x14ac:dyDescent="0.25">
      <c r="A27" s="104" t="s">
        <v>6</v>
      </c>
      <c r="B27" s="101" t="s">
        <v>652</v>
      </c>
      <c r="C27" s="101" t="s">
        <v>649</v>
      </c>
      <c r="D27" s="101" t="s">
        <v>10</v>
      </c>
      <c r="E27" s="116" t="s">
        <v>653</v>
      </c>
      <c r="F27" s="82">
        <v>12740</v>
      </c>
      <c r="G27" s="10"/>
    </row>
    <row r="28" spans="1:7" ht="15.75" x14ac:dyDescent="0.25">
      <c r="A28" s="104" t="s">
        <v>6</v>
      </c>
      <c r="B28" s="101" t="s">
        <v>655</v>
      </c>
      <c r="C28" s="101" t="s">
        <v>654</v>
      </c>
      <c r="D28" s="101" t="s">
        <v>10</v>
      </c>
      <c r="E28" s="116" t="s">
        <v>656</v>
      </c>
      <c r="F28" s="82">
        <v>400</v>
      </c>
      <c r="G28" s="10"/>
    </row>
    <row r="29" spans="1:7" ht="15" customHeight="1" x14ac:dyDescent="0.25">
      <c r="A29" s="104" t="s">
        <v>6</v>
      </c>
      <c r="B29" s="101" t="s">
        <v>658</v>
      </c>
      <c r="C29" s="101" t="s">
        <v>657</v>
      </c>
      <c r="D29" s="101" t="s">
        <v>10</v>
      </c>
      <c r="E29" s="116" t="s">
        <v>659</v>
      </c>
      <c r="F29" s="82">
        <v>15100</v>
      </c>
      <c r="G29" s="10"/>
    </row>
    <row r="30" spans="1:7" ht="15.75" x14ac:dyDescent="0.25">
      <c r="A30" s="104" t="s">
        <v>6</v>
      </c>
      <c r="B30" s="101" t="s">
        <v>661</v>
      </c>
      <c r="C30" s="101" t="s">
        <v>660</v>
      </c>
      <c r="D30" s="101" t="s">
        <v>10</v>
      </c>
      <c r="E30" s="116" t="s">
        <v>662</v>
      </c>
      <c r="F30" s="82">
        <v>2950</v>
      </c>
      <c r="G30" s="10"/>
    </row>
    <row r="31" spans="1:7" ht="15" customHeight="1" x14ac:dyDescent="0.25">
      <c r="A31" s="104" t="s">
        <v>6</v>
      </c>
      <c r="B31" s="101" t="s">
        <v>663</v>
      </c>
      <c r="C31" s="101" t="s">
        <v>34</v>
      </c>
      <c r="D31" s="101" t="s">
        <v>10</v>
      </c>
      <c r="E31" s="116" t="s">
        <v>30</v>
      </c>
      <c r="F31" s="82">
        <v>3253</v>
      </c>
      <c r="G31" s="10"/>
    </row>
    <row r="32" spans="1:7" ht="15.75" x14ac:dyDescent="0.25">
      <c r="A32" s="104" t="s">
        <v>6</v>
      </c>
      <c r="B32" s="101"/>
      <c r="C32" s="101" t="s">
        <v>664</v>
      </c>
      <c r="D32" s="101" t="s">
        <v>66</v>
      </c>
      <c r="E32" s="116" t="s">
        <v>604</v>
      </c>
      <c r="F32" s="82">
        <v>6000</v>
      </c>
      <c r="G32" s="10"/>
    </row>
    <row r="33" spans="1:7" ht="15.75" x14ac:dyDescent="0.25">
      <c r="A33" s="104" t="s">
        <v>6</v>
      </c>
      <c r="B33" s="101"/>
      <c r="C33" s="101" t="s">
        <v>665</v>
      </c>
      <c r="D33" s="101" t="s">
        <v>66</v>
      </c>
      <c r="E33" s="116" t="s">
        <v>666</v>
      </c>
      <c r="F33" s="82">
        <v>150</v>
      </c>
      <c r="G33" s="10"/>
    </row>
    <row r="34" spans="1:7" ht="15.75" x14ac:dyDescent="0.25">
      <c r="A34" s="104" t="s">
        <v>6</v>
      </c>
      <c r="B34" s="101" t="s">
        <v>668</v>
      </c>
      <c r="C34" s="101" t="s">
        <v>667</v>
      </c>
      <c r="D34" s="101" t="s">
        <v>207</v>
      </c>
      <c r="E34" s="116" t="s">
        <v>669</v>
      </c>
      <c r="F34" s="82">
        <v>43760.37</v>
      </c>
      <c r="G34" s="85"/>
    </row>
    <row r="35" spans="1:7" ht="15.75" x14ac:dyDescent="0.25">
      <c r="A35" s="104" t="s">
        <v>6</v>
      </c>
      <c r="B35" s="101"/>
      <c r="C35" s="101" t="s">
        <v>63</v>
      </c>
      <c r="D35" s="101" t="s">
        <v>10</v>
      </c>
      <c r="E35" s="116" t="s">
        <v>670</v>
      </c>
      <c r="F35" s="82">
        <v>8765</v>
      </c>
      <c r="G35" s="10"/>
    </row>
    <row r="36" spans="1:7" ht="15.75" x14ac:dyDescent="0.25">
      <c r="A36" s="104" t="s">
        <v>6</v>
      </c>
      <c r="B36" s="101" t="s">
        <v>672</v>
      </c>
      <c r="C36" s="101" t="s">
        <v>671</v>
      </c>
      <c r="D36" s="101" t="s">
        <v>10</v>
      </c>
      <c r="E36" s="116" t="s">
        <v>673</v>
      </c>
      <c r="F36" s="82">
        <v>500</v>
      </c>
      <c r="G36" s="10"/>
    </row>
    <row r="37" spans="1:7" ht="15.75" x14ac:dyDescent="0.25">
      <c r="A37" s="104" t="s">
        <v>6</v>
      </c>
      <c r="B37" s="101" t="s">
        <v>675</v>
      </c>
      <c r="C37" s="101" t="s">
        <v>674</v>
      </c>
      <c r="D37" s="101" t="s">
        <v>10</v>
      </c>
      <c r="E37" s="116" t="s">
        <v>676</v>
      </c>
      <c r="F37" s="82">
        <v>6700</v>
      </c>
      <c r="G37" s="10"/>
    </row>
    <row r="38" spans="1:7" ht="15.75" x14ac:dyDescent="0.25">
      <c r="A38" s="104" t="s">
        <v>6</v>
      </c>
      <c r="B38" s="101" t="s">
        <v>677</v>
      </c>
      <c r="C38" s="101" t="s">
        <v>671</v>
      </c>
      <c r="D38" s="101" t="s">
        <v>10</v>
      </c>
      <c r="E38" s="116" t="s">
        <v>678</v>
      </c>
      <c r="F38" s="82">
        <v>437.17</v>
      </c>
      <c r="G38" s="10"/>
    </row>
    <row r="39" spans="1:7" ht="15.75" x14ac:dyDescent="0.25">
      <c r="A39" s="104" t="s">
        <v>6</v>
      </c>
      <c r="B39" s="101" t="s">
        <v>680</v>
      </c>
      <c r="C39" s="101" t="s">
        <v>679</v>
      </c>
      <c r="D39" s="101" t="s">
        <v>10</v>
      </c>
      <c r="E39" s="116" t="s">
        <v>681</v>
      </c>
      <c r="F39" s="82">
        <v>800</v>
      </c>
      <c r="G39" s="10"/>
    </row>
    <row r="40" spans="1:7" ht="15.75" x14ac:dyDescent="0.25">
      <c r="A40" s="104" t="s">
        <v>6</v>
      </c>
      <c r="B40" s="101" t="s">
        <v>683</v>
      </c>
      <c r="C40" s="101" t="s">
        <v>682</v>
      </c>
      <c r="D40" s="101" t="s">
        <v>10</v>
      </c>
      <c r="E40" s="116" t="s">
        <v>159</v>
      </c>
      <c r="F40" s="82">
        <v>3980</v>
      </c>
      <c r="G40" s="10"/>
    </row>
    <row r="41" spans="1:7" ht="31.5" x14ac:dyDescent="0.25">
      <c r="A41" s="104" t="s">
        <v>6</v>
      </c>
      <c r="B41" s="102" t="s">
        <v>685</v>
      </c>
      <c r="C41" s="102" t="s">
        <v>684</v>
      </c>
      <c r="D41" s="102" t="s">
        <v>10</v>
      </c>
      <c r="E41" s="117" t="s">
        <v>686</v>
      </c>
      <c r="F41" s="86">
        <v>230</v>
      </c>
      <c r="G41" s="10"/>
    </row>
    <row r="42" spans="1:7" ht="31.5" x14ac:dyDescent="0.25">
      <c r="A42" s="104" t="s">
        <v>6</v>
      </c>
      <c r="B42" s="101" t="s">
        <v>661</v>
      </c>
      <c r="C42" s="101" t="s">
        <v>687</v>
      </c>
      <c r="D42" s="101" t="s">
        <v>10</v>
      </c>
      <c r="E42" s="117" t="s">
        <v>688</v>
      </c>
      <c r="F42" s="82">
        <v>630</v>
      </c>
      <c r="G42" s="10"/>
    </row>
    <row r="43" spans="1:7" ht="15.75" x14ac:dyDescent="0.25">
      <c r="A43" s="104" t="s">
        <v>6</v>
      </c>
      <c r="B43" s="101" t="s">
        <v>690</v>
      </c>
      <c r="C43" s="101" t="s">
        <v>689</v>
      </c>
      <c r="D43" s="101" t="s">
        <v>10</v>
      </c>
      <c r="E43" s="116" t="s">
        <v>691</v>
      </c>
      <c r="F43" s="82">
        <v>1500</v>
      </c>
      <c r="G43" s="10"/>
    </row>
    <row r="44" spans="1:7" ht="15.75" x14ac:dyDescent="0.25">
      <c r="A44" s="104" t="s">
        <v>6</v>
      </c>
      <c r="B44" s="101" t="s">
        <v>693</v>
      </c>
      <c r="C44" s="101" t="s">
        <v>692</v>
      </c>
      <c r="D44" s="101" t="s">
        <v>10</v>
      </c>
      <c r="E44" s="116" t="s">
        <v>694</v>
      </c>
      <c r="F44" s="82">
        <v>2980</v>
      </c>
      <c r="G44" s="10"/>
    </row>
    <row r="45" spans="1:7" ht="15.75" x14ac:dyDescent="0.25">
      <c r="A45" s="104" t="s">
        <v>6</v>
      </c>
      <c r="B45" s="101" t="s">
        <v>696</v>
      </c>
      <c r="C45" s="101" t="s">
        <v>695</v>
      </c>
      <c r="D45" s="101" t="s">
        <v>10</v>
      </c>
      <c r="E45" s="116" t="s">
        <v>697</v>
      </c>
      <c r="F45" s="82">
        <v>3750</v>
      </c>
      <c r="G45" s="10"/>
    </row>
    <row r="46" spans="1:7" ht="15.75" x14ac:dyDescent="0.25">
      <c r="A46" s="104" t="s">
        <v>6</v>
      </c>
      <c r="B46" s="101" t="s">
        <v>699</v>
      </c>
      <c r="C46" s="101" t="s">
        <v>698</v>
      </c>
      <c r="D46" s="101" t="s">
        <v>10</v>
      </c>
      <c r="E46" s="116" t="s">
        <v>700</v>
      </c>
      <c r="F46" s="82">
        <v>264</v>
      </c>
      <c r="G46" s="10"/>
    </row>
    <row r="47" spans="1:7" ht="15.75" x14ac:dyDescent="0.25">
      <c r="A47" s="104" t="s">
        <v>6</v>
      </c>
      <c r="B47" s="101" t="s">
        <v>702</v>
      </c>
      <c r="C47" s="101" t="s">
        <v>701</v>
      </c>
      <c r="D47" s="101" t="s">
        <v>10</v>
      </c>
      <c r="E47" s="116" t="s">
        <v>703</v>
      </c>
      <c r="F47" s="82">
        <v>5000</v>
      </c>
      <c r="G47" s="10"/>
    </row>
    <row r="48" spans="1:7" ht="15.75" x14ac:dyDescent="0.25">
      <c r="A48" s="104" t="s">
        <v>6</v>
      </c>
      <c r="B48" s="101" t="s">
        <v>704</v>
      </c>
      <c r="C48" s="101" t="s">
        <v>701</v>
      </c>
      <c r="D48" s="101" t="s">
        <v>10</v>
      </c>
      <c r="E48" s="116" t="s">
        <v>705</v>
      </c>
      <c r="F48" s="82">
        <v>2705</v>
      </c>
      <c r="G48" s="10"/>
    </row>
    <row r="49" spans="1:7" ht="15.75" x14ac:dyDescent="0.25">
      <c r="A49" s="104" t="s">
        <v>6</v>
      </c>
      <c r="B49" s="101" t="s">
        <v>706</v>
      </c>
      <c r="C49" s="101" t="s">
        <v>628</v>
      </c>
      <c r="D49" s="101" t="s">
        <v>10</v>
      </c>
      <c r="E49" s="116" t="s">
        <v>707</v>
      </c>
      <c r="F49" s="82">
        <v>391</v>
      </c>
      <c r="G49" s="10"/>
    </row>
    <row r="50" spans="1:7" ht="15.75" x14ac:dyDescent="0.25">
      <c r="A50" s="104" t="s">
        <v>6</v>
      </c>
      <c r="B50" s="101" t="s">
        <v>708</v>
      </c>
      <c r="C50" s="101" t="s">
        <v>628</v>
      </c>
      <c r="D50" s="101" t="s">
        <v>10</v>
      </c>
      <c r="E50" s="116" t="s">
        <v>709</v>
      </c>
      <c r="F50" s="82">
        <v>246</v>
      </c>
      <c r="G50" s="10"/>
    </row>
    <row r="51" spans="1:7" ht="15.75" x14ac:dyDescent="0.25">
      <c r="A51" s="104" t="s">
        <v>6</v>
      </c>
      <c r="B51" s="101"/>
      <c r="C51" s="101" t="s">
        <v>710</v>
      </c>
      <c r="D51" s="101" t="s">
        <v>10</v>
      </c>
      <c r="E51" s="116" t="s">
        <v>711</v>
      </c>
      <c r="F51" s="82">
        <v>300</v>
      </c>
      <c r="G51" s="10"/>
    </row>
    <row r="52" spans="1:7" ht="15.75" x14ac:dyDescent="0.25">
      <c r="A52" s="104" t="s">
        <v>6</v>
      </c>
      <c r="B52" s="101"/>
      <c r="C52" s="101" t="s">
        <v>692</v>
      </c>
      <c r="D52" s="101" t="s">
        <v>10</v>
      </c>
      <c r="E52" s="116" t="s">
        <v>712</v>
      </c>
      <c r="F52" s="82">
        <v>2840</v>
      </c>
      <c r="G52" s="10"/>
    </row>
    <row r="53" spans="1:7" ht="15.75" x14ac:dyDescent="0.25">
      <c r="A53" s="104" t="s">
        <v>6</v>
      </c>
      <c r="B53" s="101" t="s">
        <v>714</v>
      </c>
      <c r="C53" s="101" t="s">
        <v>713</v>
      </c>
      <c r="D53" s="101" t="s">
        <v>10</v>
      </c>
      <c r="E53" s="116" t="s">
        <v>715</v>
      </c>
      <c r="F53" s="82">
        <v>1160</v>
      </c>
      <c r="G53" s="10"/>
    </row>
    <row r="54" spans="1:7" ht="15.75" x14ac:dyDescent="0.25">
      <c r="A54" s="104" t="s">
        <v>6</v>
      </c>
      <c r="B54" s="101" t="s">
        <v>717</v>
      </c>
      <c r="C54" s="101" t="s">
        <v>716</v>
      </c>
      <c r="D54" s="101" t="s">
        <v>10</v>
      </c>
      <c r="E54" s="116" t="s">
        <v>718</v>
      </c>
      <c r="F54" s="82">
        <v>600</v>
      </c>
      <c r="G54" s="10"/>
    </row>
    <row r="55" spans="1:7" ht="15.75" x14ac:dyDescent="0.25">
      <c r="A55" s="104" t="s">
        <v>6</v>
      </c>
      <c r="B55" s="101" t="s">
        <v>720</v>
      </c>
      <c r="C55" s="101" t="s">
        <v>719</v>
      </c>
      <c r="D55" s="101" t="s">
        <v>10</v>
      </c>
      <c r="E55" s="116" t="s">
        <v>347</v>
      </c>
      <c r="F55" s="82">
        <v>350</v>
      </c>
      <c r="G55" s="10"/>
    </row>
    <row r="56" spans="1:7" ht="15.75" x14ac:dyDescent="0.25">
      <c r="A56" s="104" t="s">
        <v>6</v>
      </c>
      <c r="B56" s="101" t="s">
        <v>721</v>
      </c>
      <c r="C56" s="101" t="s">
        <v>34</v>
      </c>
      <c r="D56" s="101" t="s">
        <v>10</v>
      </c>
      <c r="E56" s="116" t="s">
        <v>30</v>
      </c>
      <c r="F56" s="82">
        <v>10407</v>
      </c>
      <c r="G56" s="10"/>
    </row>
    <row r="57" spans="1:7" ht="15.75" x14ac:dyDescent="0.25">
      <c r="A57" s="104" t="s">
        <v>6</v>
      </c>
      <c r="B57" s="101" t="s">
        <v>723</v>
      </c>
      <c r="C57" s="101" t="s">
        <v>722</v>
      </c>
      <c r="D57" s="101" t="s">
        <v>10</v>
      </c>
      <c r="E57" s="116" t="s">
        <v>2647</v>
      </c>
      <c r="F57" s="82">
        <v>7010</v>
      </c>
      <c r="G57" s="10"/>
    </row>
    <row r="58" spans="1:7" ht="15.75" x14ac:dyDescent="0.25">
      <c r="A58" s="104" t="s">
        <v>6</v>
      </c>
      <c r="B58" s="101" t="s">
        <v>725</v>
      </c>
      <c r="C58" s="101" t="s">
        <v>724</v>
      </c>
      <c r="D58" s="101" t="s">
        <v>10</v>
      </c>
      <c r="E58" s="116" t="s">
        <v>726</v>
      </c>
      <c r="F58" s="82">
        <v>3300</v>
      </c>
      <c r="G58" s="10"/>
    </row>
    <row r="59" spans="1:7" ht="15.75" x14ac:dyDescent="0.25">
      <c r="A59" s="104" t="s">
        <v>6</v>
      </c>
      <c r="B59" s="101" t="s">
        <v>728</v>
      </c>
      <c r="C59" s="101" t="s">
        <v>727</v>
      </c>
      <c r="D59" s="101" t="s">
        <v>66</v>
      </c>
      <c r="E59" s="116" t="s">
        <v>729</v>
      </c>
      <c r="F59" s="82">
        <v>26600</v>
      </c>
      <c r="G59" s="10"/>
    </row>
    <row r="60" spans="1:7" ht="15.75" x14ac:dyDescent="0.25">
      <c r="A60" s="104" t="s">
        <v>6</v>
      </c>
      <c r="B60" s="101" t="s">
        <v>731</v>
      </c>
      <c r="C60" s="101" t="s">
        <v>730</v>
      </c>
      <c r="D60" s="101" t="s">
        <v>10</v>
      </c>
      <c r="E60" s="116" t="s">
        <v>732</v>
      </c>
      <c r="F60" s="82">
        <v>1575</v>
      </c>
      <c r="G60" s="10"/>
    </row>
    <row r="61" spans="1:7" ht="15.75" x14ac:dyDescent="0.25">
      <c r="A61" s="104" t="s">
        <v>6</v>
      </c>
      <c r="B61" s="101" t="s">
        <v>734</v>
      </c>
      <c r="C61" s="101" t="s">
        <v>733</v>
      </c>
      <c r="D61" s="101" t="s">
        <v>10</v>
      </c>
      <c r="E61" s="116" t="s">
        <v>735</v>
      </c>
      <c r="F61" s="82">
        <v>500</v>
      </c>
      <c r="G61" s="10"/>
    </row>
    <row r="62" spans="1:7" ht="15.75" x14ac:dyDescent="0.25">
      <c r="A62" s="104" t="s">
        <v>6</v>
      </c>
      <c r="B62" s="101" t="s">
        <v>737</v>
      </c>
      <c r="C62" s="101" t="s">
        <v>736</v>
      </c>
      <c r="D62" s="101" t="s">
        <v>10</v>
      </c>
      <c r="E62" s="116" t="s">
        <v>738</v>
      </c>
      <c r="F62" s="82">
        <v>13500</v>
      </c>
      <c r="G62" s="10"/>
    </row>
    <row r="63" spans="1:7" ht="15.75" x14ac:dyDescent="0.25">
      <c r="A63" s="104" t="s">
        <v>6</v>
      </c>
      <c r="B63" s="101"/>
      <c r="C63" s="101" t="s">
        <v>739</v>
      </c>
      <c r="D63" s="101" t="s">
        <v>10</v>
      </c>
      <c r="E63" s="116" t="s">
        <v>740</v>
      </c>
      <c r="F63" s="82">
        <v>30655</v>
      </c>
      <c r="G63" s="10"/>
    </row>
    <row r="64" spans="1:7" ht="15.75" x14ac:dyDescent="0.25">
      <c r="A64" s="104" t="s">
        <v>6</v>
      </c>
      <c r="B64" s="101"/>
      <c r="C64" s="101" t="s">
        <v>741</v>
      </c>
      <c r="D64" s="101" t="s">
        <v>10</v>
      </c>
      <c r="E64" s="116" t="s">
        <v>742</v>
      </c>
      <c r="F64" s="82">
        <v>3040</v>
      </c>
      <c r="G64" s="10"/>
    </row>
    <row r="65" spans="1:7" ht="15.75" x14ac:dyDescent="0.25">
      <c r="A65" s="104" t="s">
        <v>6</v>
      </c>
      <c r="B65" s="101"/>
      <c r="C65" s="101" t="s">
        <v>743</v>
      </c>
      <c r="D65" s="101" t="s">
        <v>10</v>
      </c>
      <c r="E65" s="116" t="s">
        <v>485</v>
      </c>
      <c r="F65" s="82">
        <v>2130</v>
      </c>
      <c r="G65" s="10"/>
    </row>
    <row r="66" spans="1:7" ht="15.75" x14ac:dyDescent="0.25">
      <c r="A66" s="104" t="s">
        <v>6</v>
      </c>
      <c r="B66" s="101"/>
      <c r="C66" s="101" t="s">
        <v>743</v>
      </c>
      <c r="D66" s="101" t="s">
        <v>10</v>
      </c>
      <c r="E66" s="116" t="s">
        <v>744</v>
      </c>
      <c r="F66" s="82">
        <v>400</v>
      </c>
      <c r="G66" s="10"/>
    </row>
    <row r="67" spans="1:7" ht="31.5" x14ac:dyDescent="0.25">
      <c r="A67" s="104" t="s">
        <v>6</v>
      </c>
      <c r="B67" s="101" t="s">
        <v>745</v>
      </c>
      <c r="C67" s="101" t="s">
        <v>482</v>
      </c>
      <c r="D67" s="101" t="s">
        <v>66</v>
      </c>
      <c r="E67" s="117" t="s">
        <v>746</v>
      </c>
      <c r="F67" s="82">
        <v>60000</v>
      </c>
      <c r="G67" s="10"/>
    </row>
    <row r="68" spans="1:7" ht="15.75" x14ac:dyDescent="0.25">
      <c r="A68" s="104" t="s">
        <v>6</v>
      </c>
      <c r="B68" s="101" t="s">
        <v>748</v>
      </c>
      <c r="C68" s="101" t="s">
        <v>747</v>
      </c>
      <c r="D68" s="101" t="s">
        <v>10</v>
      </c>
      <c r="E68" s="116" t="s">
        <v>16</v>
      </c>
      <c r="F68" s="82">
        <v>4320</v>
      </c>
      <c r="G68" s="10"/>
    </row>
    <row r="69" spans="1:7" ht="15.75" x14ac:dyDescent="0.25">
      <c r="A69" s="104" t="s">
        <v>6</v>
      </c>
      <c r="B69" s="101" t="s">
        <v>749</v>
      </c>
      <c r="C69" s="101" t="s">
        <v>336</v>
      </c>
      <c r="D69" s="101" t="s">
        <v>10</v>
      </c>
      <c r="E69" s="116" t="s">
        <v>114</v>
      </c>
      <c r="F69" s="82">
        <v>7000</v>
      </c>
      <c r="G69" s="10"/>
    </row>
    <row r="70" spans="1:7" ht="15.75" x14ac:dyDescent="0.25">
      <c r="A70" s="104" t="s">
        <v>6</v>
      </c>
      <c r="B70" s="101" t="s">
        <v>751</v>
      </c>
      <c r="C70" s="101" t="s">
        <v>750</v>
      </c>
      <c r="D70" s="101" t="s">
        <v>10</v>
      </c>
      <c r="E70" s="116" t="s">
        <v>51</v>
      </c>
      <c r="F70" s="82">
        <v>3170.1</v>
      </c>
      <c r="G70" s="10"/>
    </row>
    <row r="71" spans="1:7" ht="15.75" x14ac:dyDescent="0.25">
      <c r="A71" s="104" t="s">
        <v>6</v>
      </c>
      <c r="B71" s="101" t="s">
        <v>752</v>
      </c>
      <c r="C71" s="101" t="s">
        <v>617</v>
      </c>
      <c r="D71" s="101" t="s">
        <v>10</v>
      </c>
      <c r="E71" s="116" t="s">
        <v>30</v>
      </c>
      <c r="F71" s="82">
        <v>700</v>
      </c>
      <c r="G71" s="10"/>
    </row>
    <row r="72" spans="1:7" ht="15.75" x14ac:dyDescent="0.25">
      <c r="A72" s="104" t="s">
        <v>6</v>
      </c>
      <c r="B72" s="101" t="s">
        <v>754</v>
      </c>
      <c r="C72" s="101" t="s">
        <v>753</v>
      </c>
      <c r="D72" s="101" t="s">
        <v>10</v>
      </c>
      <c r="E72" s="116" t="s">
        <v>163</v>
      </c>
      <c r="F72" s="82">
        <v>1000</v>
      </c>
      <c r="G72" s="10"/>
    </row>
    <row r="73" spans="1:7" ht="15.75" x14ac:dyDescent="0.25">
      <c r="A73" s="104" t="s">
        <v>6</v>
      </c>
      <c r="B73" s="101" t="s">
        <v>756</v>
      </c>
      <c r="C73" s="101" t="s">
        <v>755</v>
      </c>
      <c r="D73" s="101" t="s">
        <v>10</v>
      </c>
      <c r="E73" s="116" t="s">
        <v>347</v>
      </c>
      <c r="F73" s="82">
        <v>750</v>
      </c>
      <c r="G73" s="10"/>
    </row>
    <row r="74" spans="1:7" ht="15.75" x14ac:dyDescent="0.25">
      <c r="A74" s="104" t="s">
        <v>6</v>
      </c>
      <c r="B74" s="101"/>
      <c r="C74" s="101" t="s">
        <v>692</v>
      </c>
      <c r="D74" s="101" t="s">
        <v>10</v>
      </c>
      <c r="E74" s="116" t="s">
        <v>712</v>
      </c>
      <c r="F74" s="82">
        <v>2950</v>
      </c>
      <c r="G74" s="10"/>
    </row>
    <row r="75" spans="1:7" ht="15.75" x14ac:dyDescent="0.25">
      <c r="A75" s="104" t="s">
        <v>6</v>
      </c>
      <c r="B75" s="101" t="s">
        <v>757</v>
      </c>
      <c r="C75" s="101" t="s">
        <v>753</v>
      </c>
      <c r="D75" s="101" t="s">
        <v>10</v>
      </c>
      <c r="E75" s="116" t="s">
        <v>163</v>
      </c>
      <c r="F75" s="82">
        <v>2531.4</v>
      </c>
      <c r="G75" s="10"/>
    </row>
    <row r="76" spans="1:7" ht="15.75" x14ac:dyDescent="0.25">
      <c r="A76" s="104" t="s">
        <v>6</v>
      </c>
      <c r="B76" s="103"/>
      <c r="C76" s="102" t="s">
        <v>758</v>
      </c>
      <c r="D76" s="103" t="s">
        <v>10</v>
      </c>
      <c r="E76" s="102" t="s">
        <v>759</v>
      </c>
      <c r="F76" s="17">
        <v>425</v>
      </c>
      <c r="G76" s="10"/>
    </row>
    <row r="77" spans="1:7" ht="15.75" x14ac:dyDescent="0.25">
      <c r="A77" s="104" t="s">
        <v>6</v>
      </c>
      <c r="B77" s="103" t="s">
        <v>761</v>
      </c>
      <c r="C77" s="102" t="s">
        <v>760</v>
      </c>
      <c r="D77" s="103" t="s">
        <v>10</v>
      </c>
      <c r="E77" s="101" t="s">
        <v>159</v>
      </c>
      <c r="F77" s="17">
        <v>540</v>
      </c>
      <c r="G77" s="10"/>
    </row>
    <row r="78" spans="1:7" ht="15.75" x14ac:dyDescent="0.25">
      <c r="A78" s="104" t="s">
        <v>6</v>
      </c>
      <c r="B78" s="103" t="s">
        <v>763</v>
      </c>
      <c r="C78" s="102" t="s">
        <v>762</v>
      </c>
      <c r="D78" s="103" t="s">
        <v>10</v>
      </c>
      <c r="E78" s="101" t="s">
        <v>764</v>
      </c>
      <c r="F78" s="17">
        <v>310</v>
      </c>
      <c r="G78" s="10"/>
    </row>
    <row r="79" spans="1:7" ht="15.75" x14ac:dyDescent="0.25">
      <c r="A79" s="104" t="s">
        <v>6</v>
      </c>
      <c r="B79" s="103" t="s">
        <v>766</v>
      </c>
      <c r="C79" s="102" t="s">
        <v>765</v>
      </c>
      <c r="D79" s="103" t="s">
        <v>10</v>
      </c>
      <c r="E79" s="101" t="s">
        <v>171</v>
      </c>
      <c r="F79" s="17">
        <v>63</v>
      </c>
      <c r="G79" s="10"/>
    </row>
    <row r="80" spans="1:7" ht="15.75" x14ac:dyDescent="0.25">
      <c r="A80" s="104" t="s">
        <v>6</v>
      </c>
      <c r="B80" s="103" t="s">
        <v>768</v>
      </c>
      <c r="C80" s="102" t="s">
        <v>767</v>
      </c>
      <c r="D80" s="103" t="s">
        <v>66</v>
      </c>
      <c r="E80" s="101" t="s">
        <v>769</v>
      </c>
      <c r="F80" s="17">
        <v>8500</v>
      </c>
      <c r="G80" s="10"/>
    </row>
    <row r="81" spans="1:7" ht="15.75" x14ac:dyDescent="0.25">
      <c r="A81" s="104" t="s">
        <v>6</v>
      </c>
      <c r="B81" s="103"/>
      <c r="C81" s="102" t="s">
        <v>770</v>
      </c>
      <c r="D81" s="103" t="s">
        <v>66</v>
      </c>
      <c r="E81" s="101" t="s">
        <v>771</v>
      </c>
      <c r="F81" s="17">
        <v>6000</v>
      </c>
      <c r="G81" s="10"/>
    </row>
    <row r="82" spans="1:7" ht="15.75" x14ac:dyDescent="0.25">
      <c r="A82" s="104" t="s">
        <v>6</v>
      </c>
      <c r="B82" s="103" t="s">
        <v>772</v>
      </c>
      <c r="C82" s="102" t="s">
        <v>716</v>
      </c>
      <c r="D82" s="103" t="s">
        <v>10</v>
      </c>
      <c r="E82" s="101" t="s">
        <v>773</v>
      </c>
      <c r="F82" s="17">
        <v>380.6</v>
      </c>
      <c r="G82" s="10"/>
    </row>
    <row r="83" spans="1:7" ht="15.75" x14ac:dyDescent="0.25">
      <c r="A83" s="104" t="s">
        <v>6</v>
      </c>
      <c r="B83" s="103" t="s">
        <v>775</v>
      </c>
      <c r="C83" s="102" t="s">
        <v>774</v>
      </c>
      <c r="D83" s="103" t="s">
        <v>66</v>
      </c>
      <c r="E83" s="101" t="s">
        <v>776</v>
      </c>
      <c r="F83" s="17">
        <v>19000</v>
      </c>
      <c r="G83" s="10"/>
    </row>
    <row r="84" spans="1:7" ht="15.75" x14ac:dyDescent="0.25">
      <c r="A84" s="104" t="s">
        <v>6</v>
      </c>
      <c r="B84" s="103" t="s">
        <v>777</v>
      </c>
      <c r="C84" s="102" t="s">
        <v>479</v>
      </c>
      <c r="D84" s="103" t="s">
        <v>10</v>
      </c>
      <c r="E84" s="101" t="s">
        <v>30</v>
      </c>
      <c r="F84" s="17">
        <v>2074.14</v>
      </c>
      <c r="G84" s="10"/>
    </row>
    <row r="85" spans="1:7" ht="15.75" x14ac:dyDescent="0.25">
      <c r="A85" s="104" t="s">
        <v>6</v>
      </c>
      <c r="B85" s="103"/>
      <c r="C85" s="102" t="s">
        <v>778</v>
      </c>
      <c r="D85" s="103" t="s">
        <v>10</v>
      </c>
      <c r="E85" s="101" t="s">
        <v>163</v>
      </c>
      <c r="F85" s="17">
        <v>4050</v>
      </c>
      <c r="G85" s="10"/>
    </row>
    <row r="86" spans="1:7" ht="15.75" x14ac:dyDescent="0.25">
      <c r="A86" s="104" t="s">
        <v>6</v>
      </c>
      <c r="B86" s="103" t="s">
        <v>622</v>
      </c>
      <c r="C86" s="102" t="s">
        <v>779</v>
      </c>
      <c r="D86" s="103" t="s">
        <v>10</v>
      </c>
      <c r="E86" s="101" t="s">
        <v>780</v>
      </c>
      <c r="F86" s="17">
        <v>5000</v>
      </c>
      <c r="G86" s="10"/>
    </row>
    <row r="87" spans="1:7" ht="15.75" x14ac:dyDescent="0.25">
      <c r="A87" s="104" t="s">
        <v>6</v>
      </c>
      <c r="B87" s="103"/>
      <c r="C87" s="102" t="s">
        <v>781</v>
      </c>
      <c r="D87" s="103" t="s">
        <v>10</v>
      </c>
      <c r="E87" s="101" t="s">
        <v>16</v>
      </c>
      <c r="F87" s="17">
        <f>+(130*8)*11</f>
        <v>11440</v>
      </c>
      <c r="G87" s="10"/>
    </row>
    <row r="88" spans="1:7" ht="15.75" x14ac:dyDescent="0.25">
      <c r="A88" s="104" t="s">
        <v>6</v>
      </c>
      <c r="B88" s="103" t="s">
        <v>783</v>
      </c>
      <c r="C88" s="102" t="s">
        <v>782</v>
      </c>
      <c r="D88" s="103" t="s">
        <v>10</v>
      </c>
      <c r="E88" s="101" t="s">
        <v>183</v>
      </c>
      <c r="F88" s="17">
        <v>13800</v>
      </c>
      <c r="G88" s="10"/>
    </row>
    <row r="89" spans="1:7" ht="15.75" x14ac:dyDescent="0.25">
      <c r="A89" s="104" t="s">
        <v>6</v>
      </c>
      <c r="B89" s="103" t="s">
        <v>784</v>
      </c>
      <c r="C89" s="102" t="s">
        <v>716</v>
      </c>
      <c r="D89" s="103" t="s">
        <v>10</v>
      </c>
      <c r="E89" s="101" t="s">
        <v>140</v>
      </c>
      <c r="F89" s="17">
        <v>1990</v>
      </c>
      <c r="G89" s="10"/>
    </row>
    <row r="90" spans="1:7" ht="15.75" x14ac:dyDescent="0.25">
      <c r="A90" s="104" t="s">
        <v>6</v>
      </c>
      <c r="B90" s="103" t="s">
        <v>786</v>
      </c>
      <c r="C90" s="102" t="s">
        <v>785</v>
      </c>
      <c r="D90" s="103" t="s">
        <v>66</v>
      </c>
      <c r="E90" s="101" t="s">
        <v>787</v>
      </c>
      <c r="F90" s="17">
        <v>1500</v>
      </c>
      <c r="G90" s="10"/>
    </row>
    <row r="91" spans="1:7" ht="15.75" x14ac:dyDescent="0.25">
      <c r="A91" s="104" t="s">
        <v>6</v>
      </c>
      <c r="B91" s="103" t="s">
        <v>788</v>
      </c>
      <c r="C91" s="102" t="s">
        <v>184</v>
      </c>
      <c r="D91" s="103" t="s">
        <v>10</v>
      </c>
      <c r="E91" s="101" t="s">
        <v>789</v>
      </c>
      <c r="F91" s="17">
        <v>7250</v>
      </c>
      <c r="G91" s="10"/>
    </row>
    <row r="92" spans="1:7" ht="15.75" x14ac:dyDescent="0.25">
      <c r="A92" s="104" t="s">
        <v>6</v>
      </c>
      <c r="B92" s="103" t="s">
        <v>791</v>
      </c>
      <c r="C92" s="102" t="s">
        <v>790</v>
      </c>
      <c r="D92" s="103" t="s">
        <v>10</v>
      </c>
      <c r="E92" s="101" t="s">
        <v>792</v>
      </c>
      <c r="F92" s="17">
        <v>500</v>
      </c>
      <c r="G92" s="10"/>
    </row>
    <row r="93" spans="1:7" ht="15.75" x14ac:dyDescent="0.25">
      <c r="A93" s="104" t="s">
        <v>6</v>
      </c>
      <c r="B93" s="103" t="s">
        <v>794</v>
      </c>
      <c r="C93" s="102" t="s">
        <v>793</v>
      </c>
      <c r="D93" s="103" t="s">
        <v>66</v>
      </c>
      <c r="E93" s="101" t="s">
        <v>795</v>
      </c>
      <c r="F93" s="17">
        <v>4400</v>
      </c>
      <c r="G93" s="10"/>
    </row>
    <row r="94" spans="1:7" ht="15" customHeight="1" x14ac:dyDescent="0.25">
      <c r="A94" s="104" t="s">
        <v>6</v>
      </c>
      <c r="B94" s="103" t="s">
        <v>796</v>
      </c>
      <c r="C94" s="102" t="s">
        <v>34</v>
      </c>
      <c r="D94" s="103" t="s">
        <v>10</v>
      </c>
      <c r="E94" s="101" t="s">
        <v>30</v>
      </c>
      <c r="F94" s="17">
        <v>3053</v>
      </c>
      <c r="G94" s="10"/>
    </row>
    <row r="95" spans="1:7" ht="37.5" customHeight="1" x14ac:dyDescent="0.25">
      <c r="A95" s="104" t="s">
        <v>6</v>
      </c>
      <c r="B95" s="103"/>
      <c r="C95" s="102" t="s">
        <v>797</v>
      </c>
      <c r="D95" s="103" t="s">
        <v>10</v>
      </c>
      <c r="E95" s="102" t="s">
        <v>798</v>
      </c>
      <c r="F95" s="17">
        <v>9200</v>
      </c>
      <c r="G95" s="10"/>
    </row>
    <row r="96" spans="1:7" ht="15.75" x14ac:dyDescent="0.25">
      <c r="A96" s="104" t="s">
        <v>6</v>
      </c>
      <c r="B96" s="103" t="s">
        <v>800</v>
      </c>
      <c r="C96" s="102" t="s">
        <v>799</v>
      </c>
      <c r="D96" s="103" t="s">
        <v>66</v>
      </c>
      <c r="E96" s="101" t="s">
        <v>801</v>
      </c>
      <c r="F96" s="17">
        <v>11000</v>
      </c>
      <c r="G96" s="10"/>
    </row>
    <row r="97" spans="1:7" ht="15.75" x14ac:dyDescent="0.25">
      <c r="A97" s="104" t="s">
        <v>6</v>
      </c>
      <c r="B97" s="103" t="s">
        <v>802</v>
      </c>
      <c r="C97" s="102" t="s">
        <v>716</v>
      </c>
      <c r="D97" s="103" t="s">
        <v>10</v>
      </c>
      <c r="E97" s="101" t="s">
        <v>803</v>
      </c>
      <c r="F97" s="17">
        <v>304</v>
      </c>
      <c r="G97" s="10"/>
    </row>
    <row r="98" spans="1:7" ht="15.75" x14ac:dyDescent="0.25">
      <c r="A98" s="104" t="s">
        <v>6</v>
      </c>
      <c r="B98" s="103" t="s">
        <v>804</v>
      </c>
      <c r="C98" s="102" t="s">
        <v>719</v>
      </c>
      <c r="D98" s="103" t="s">
        <v>10</v>
      </c>
      <c r="E98" s="101" t="s">
        <v>347</v>
      </c>
      <c r="F98" s="17">
        <v>350</v>
      </c>
      <c r="G98" s="10"/>
    </row>
    <row r="99" spans="1:7" ht="15.75" x14ac:dyDescent="0.25">
      <c r="A99" s="104" t="s">
        <v>6</v>
      </c>
      <c r="B99" s="103" t="s">
        <v>806</v>
      </c>
      <c r="C99" s="102" t="s">
        <v>805</v>
      </c>
      <c r="D99" s="103" t="s">
        <v>66</v>
      </c>
      <c r="E99" s="101" t="s">
        <v>807</v>
      </c>
      <c r="F99" s="17">
        <v>25000</v>
      </c>
      <c r="G99" s="10"/>
    </row>
    <row r="100" spans="1:7" ht="15.75" x14ac:dyDescent="0.25">
      <c r="A100" s="104" t="s">
        <v>6</v>
      </c>
      <c r="B100" s="103"/>
      <c r="C100" s="102" t="s">
        <v>808</v>
      </c>
      <c r="D100" s="103" t="s">
        <v>66</v>
      </c>
      <c r="E100" s="101" t="s">
        <v>312</v>
      </c>
      <c r="F100" s="17">
        <v>120000</v>
      </c>
      <c r="G100" s="10"/>
    </row>
    <row r="101" spans="1:7" ht="15.75" x14ac:dyDescent="0.25">
      <c r="A101" s="104" t="s">
        <v>6</v>
      </c>
      <c r="B101" s="103" t="s">
        <v>809</v>
      </c>
      <c r="C101" s="102" t="s">
        <v>624</v>
      </c>
      <c r="D101" s="103" t="s">
        <v>10</v>
      </c>
      <c r="E101" s="101" t="s">
        <v>30</v>
      </c>
      <c r="F101" s="17">
        <v>7354</v>
      </c>
      <c r="G101" s="10"/>
    </row>
    <row r="102" spans="1:7" ht="15.75" x14ac:dyDescent="0.25">
      <c r="A102" s="104" t="s">
        <v>6</v>
      </c>
      <c r="B102" s="103" t="s">
        <v>811</v>
      </c>
      <c r="C102" s="102" t="s">
        <v>810</v>
      </c>
      <c r="D102" s="103" t="s">
        <v>10</v>
      </c>
      <c r="E102" s="101" t="s">
        <v>812</v>
      </c>
      <c r="F102" s="17">
        <v>5000</v>
      </c>
      <c r="G102" s="10"/>
    </row>
    <row r="103" spans="1:7" ht="15.75" x14ac:dyDescent="0.25">
      <c r="A103" s="104" t="s">
        <v>6</v>
      </c>
      <c r="B103" s="103" t="s">
        <v>814</v>
      </c>
      <c r="C103" s="102" t="s">
        <v>813</v>
      </c>
      <c r="D103" s="103" t="s">
        <v>10</v>
      </c>
      <c r="E103" s="101" t="s">
        <v>159</v>
      </c>
      <c r="F103" s="17">
        <v>700</v>
      </c>
      <c r="G103" s="10"/>
    </row>
    <row r="104" spans="1:7" ht="15.75" x14ac:dyDescent="0.25">
      <c r="A104" s="104" t="s">
        <v>6</v>
      </c>
      <c r="B104" s="103" t="s">
        <v>815</v>
      </c>
      <c r="C104" s="102" t="s">
        <v>813</v>
      </c>
      <c r="D104" s="103" t="s">
        <v>10</v>
      </c>
      <c r="E104" s="101" t="s">
        <v>816</v>
      </c>
      <c r="F104" s="17">
        <v>5600</v>
      </c>
      <c r="G104" s="10"/>
    </row>
    <row r="105" spans="1:7" ht="15.75" x14ac:dyDescent="0.25">
      <c r="A105" s="104" t="s">
        <v>6</v>
      </c>
      <c r="B105" s="103" t="s">
        <v>818</v>
      </c>
      <c r="C105" s="102" t="s">
        <v>817</v>
      </c>
      <c r="D105" s="103" t="s">
        <v>10</v>
      </c>
      <c r="E105" s="101" t="s">
        <v>30</v>
      </c>
      <c r="F105" s="17">
        <v>5000</v>
      </c>
      <c r="G105" s="10"/>
    </row>
    <row r="106" spans="1:7" ht="15.75" x14ac:dyDescent="0.25">
      <c r="A106" s="104" t="s">
        <v>6</v>
      </c>
      <c r="B106" s="103" t="s">
        <v>820</v>
      </c>
      <c r="C106" s="102" t="s">
        <v>819</v>
      </c>
      <c r="D106" s="103" t="s">
        <v>10</v>
      </c>
      <c r="E106" s="101" t="s">
        <v>821</v>
      </c>
      <c r="F106" s="17">
        <v>1080</v>
      </c>
      <c r="G106" s="10"/>
    </row>
    <row r="107" spans="1:7" ht="15.75" x14ac:dyDescent="0.25">
      <c r="A107" s="104" t="s">
        <v>6</v>
      </c>
      <c r="B107" s="103" t="s">
        <v>822</v>
      </c>
      <c r="C107" s="102" t="s">
        <v>600</v>
      </c>
      <c r="D107" s="103" t="s">
        <v>10</v>
      </c>
      <c r="E107" s="101" t="s">
        <v>823</v>
      </c>
      <c r="F107" s="17">
        <v>1560</v>
      </c>
      <c r="G107" s="10"/>
    </row>
    <row r="108" spans="1:7" ht="15.75" x14ac:dyDescent="0.25">
      <c r="A108" s="104" t="s">
        <v>6</v>
      </c>
      <c r="B108" s="103" t="s">
        <v>825</v>
      </c>
      <c r="C108" s="102" t="s">
        <v>824</v>
      </c>
      <c r="D108" s="103" t="s">
        <v>10</v>
      </c>
      <c r="E108" s="101" t="s">
        <v>826</v>
      </c>
      <c r="F108" s="17">
        <v>700</v>
      </c>
      <c r="G108" s="10"/>
    </row>
    <row r="109" spans="1:7" ht="15.75" x14ac:dyDescent="0.25">
      <c r="A109" s="104" t="s">
        <v>6</v>
      </c>
      <c r="B109" s="103" t="s">
        <v>685</v>
      </c>
      <c r="C109" s="102" t="s">
        <v>684</v>
      </c>
      <c r="D109" s="103" t="s">
        <v>10</v>
      </c>
      <c r="E109" s="101" t="s">
        <v>51</v>
      </c>
      <c r="F109" s="17">
        <v>230</v>
      </c>
      <c r="G109" s="10"/>
    </row>
    <row r="110" spans="1:7" ht="15.75" x14ac:dyDescent="0.25">
      <c r="A110" s="104" t="s">
        <v>6</v>
      </c>
      <c r="B110" s="103" t="s">
        <v>827</v>
      </c>
      <c r="C110" s="102" t="s">
        <v>624</v>
      </c>
      <c r="D110" s="103" t="s">
        <v>10</v>
      </c>
      <c r="E110" s="101" t="s">
        <v>30</v>
      </c>
      <c r="F110" s="17">
        <v>3053</v>
      </c>
      <c r="G110" s="10"/>
    </row>
    <row r="111" spans="1:7" ht="15.75" x14ac:dyDescent="0.25">
      <c r="A111" s="104" t="s">
        <v>6</v>
      </c>
      <c r="B111" s="103" t="s">
        <v>829</v>
      </c>
      <c r="C111" s="102" t="s">
        <v>828</v>
      </c>
      <c r="D111" s="103" t="s">
        <v>10</v>
      </c>
      <c r="E111" s="101" t="s">
        <v>30</v>
      </c>
      <c r="F111" s="17">
        <v>2200</v>
      </c>
      <c r="G111" s="10"/>
    </row>
    <row r="112" spans="1:7" ht="15.75" x14ac:dyDescent="0.25">
      <c r="A112" s="104" t="s">
        <v>6</v>
      </c>
      <c r="B112" s="103" t="s">
        <v>831</v>
      </c>
      <c r="C112" s="102" t="s">
        <v>830</v>
      </c>
      <c r="D112" s="103" t="s">
        <v>10</v>
      </c>
      <c r="E112" s="101" t="s">
        <v>832</v>
      </c>
      <c r="F112" s="17">
        <v>4000</v>
      </c>
      <c r="G112" s="10"/>
    </row>
    <row r="113" spans="1:7" ht="15.75" x14ac:dyDescent="0.25">
      <c r="A113" s="104" t="s">
        <v>6</v>
      </c>
      <c r="B113" s="103" t="s">
        <v>834</v>
      </c>
      <c r="C113" s="102" t="s">
        <v>833</v>
      </c>
      <c r="D113" s="103" t="s">
        <v>10</v>
      </c>
      <c r="E113" s="101" t="s">
        <v>835</v>
      </c>
      <c r="F113" s="17">
        <v>12300</v>
      </c>
      <c r="G113" s="10"/>
    </row>
    <row r="114" spans="1:7" ht="15.75" x14ac:dyDescent="0.25">
      <c r="A114" s="104" t="s">
        <v>6</v>
      </c>
      <c r="B114" s="103" t="s">
        <v>690</v>
      </c>
      <c r="C114" s="102" t="s">
        <v>527</v>
      </c>
      <c r="D114" s="103" t="s">
        <v>10</v>
      </c>
      <c r="E114" s="101" t="s">
        <v>30</v>
      </c>
      <c r="F114" s="17">
        <v>1500</v>
      </c>
      <c r="G114" s="10"/>
    </row>
    <row r="115" spans="1:7" ht="15.75" x14ac:dyDescent="0.25">
      <c r="A115" s="104" t="s">
        <v>6</v>
      </c>
      <c r="B115" s="103" t="s">
        <v>836</v>
      </c>
      <c r="C115" s="102" t="s">
        <v>527</v>
      </c>
      <c r="D115" s="103" t="s">
        <v>10</v>
      </c>
      <c r="E115" s="101" t="s">
        <v>30</v>
      </c>
      <c r="F115" s="17">
        <v>2500</v>
      </c>
      <c r="G115" s="10"/>
    </row>
    <row r="116" spans="1:7" ht="15.75" x14ac:dyDescent="0.25">
      <c r="A116" s="104" t="s">
        <v>6</v>
      </c>
      <c r="B116" s="103" t="s">
        <v>837</v>
      </c>
      <c r="C116" s="102" t="s">
        <v>107</v>
      </c>
      <c r="D116" s="103" t="s">
        <v>10</v>
      </c>
      <c r="E116" s="101" t="s">
        <v>109</v>
      </c>
      <c r="F116" s="17">
        <v>7105</v>
      </c>
      <c r="G116" s="10"/>
    </row>
    <row r="117" spans="1:7" ht="15.75" x14ac:dyDescent="0.25">
      <c r="A117" s="104" t="s">
        <v>6</v>
      </c>
      <c r="B117" s="103" t="s">
        <v>838</v>
      </c>
      <c r="C117" s="102" t="s">
        <v>695</v>
      </c>
      <c r="D117" s="103" t="s">
        <v>10</v>
      </c>
      <c r="E117" s="101" t="s">
        <v>347</v>
      </c>
      <c r="F117" s="17">
        <v>3750</v>
      </c>
      <c r="G117" s="10"/>
    </row>
    <row r="118" spans="1:7" ht="15.75" x14ac:dyDescent="0.25">
      <c r="A118" s="104" t="s">
        <v>6</v>
      </c>
      <c r="B118" s="103" t="s">
        <v>839</v>
      </c>
      <c r="C118" s="102" t="s">
        <v>511</v>
      </c>
      <c r="D118" s="103" t="s">
        <v>10</v>
      </c>
      <c r="E118" s="101" t="s">
        <v>840</v>
      </c>
      <c r="F118" s="17">
        <v>3000</v>
      </c>
      <c r="G118" s="10"/>
    </row>
    <row r="119" spans="1:7" ht="15.75" x14ac:dyDescent="0.25">
      <c r="A119" s="104" t="s">
        <v>6</v>
      </c>
      <c r="B119" s="103"/>
      <c r="C119" s="102" t="s">
        <v>841</v>
      </c>
      <c r="D119" s="103" t="s">
        <v>10</v>
      </c>
      <c r="E119" s="101" t="s">
        <v>30</v>
      </c>
      <c r="F119" s="17">
        <v>1200</v>
      </c>
      <c r="G119" s="10"/>
    </row>
    <row r="120" spans="1:7" ht="15.75" x14ac:dyDescent="0.25">
      <c r="A120" s="104" t="s">
        <v>6</v>
      </c>
      <c r="B120" s="103"/>
      <c r="C120" s="102" t="s">
        <v>624</v>
      </c>
      <c r="D120" s="103" t="s">
        <v>10</v>
      </c>
      <c r="E120" s="101" t="s">
        <v>842</v>
      </c>
      <c r="F120" s="17">
        <v>3253</v>
      </c>
      <c r="G120" s="10"/>
    </row>
    <row r="121" spans="1:7" ht="15.75" x14ac:dyDescent="0.25">
      <c r="A121" s="104" t="s">
        <v>6</v>
      </c>
      <c r="B121" s="103" t="s">
        <v>843</v>
      </c>
      <c r="C121" s="102" t="s">
        <v>537</v>
      </c>
      <c r="D121" s="103" t="s">
        <v>10</v>
      </c>
      <c r="E121" s="101" t="s">
        <v>844</v>
      </c>
      <c r="F121" s="17">
        <v>4000</v>
      </c>
      <c r="G121" s="10"/>
    </row>
    <row r="122" spans="1:7" ht="15.75" x14ac:dyDescent="0.25">
      <c r="A122" s="104" t="s">
        <v>6</v>
      </c>
      <c r="B122" s="103" t="s">
        <v>845</v>
      </c>
      <c r="C122" s="102" t="s">
        <v>107</v>
      </c>
      <c r="D122" s="103" t="s">
        <v>10</v>
      </c>
      <c r="E122" s="101" t="s">
        <v>846</v>
      </c>
      <c r="F122" s="17">
        <v>310</v>
      </c>
      <c r="G122" s="10"/>
    </row>
    <row r="123" spans="1:7" ht="15.75" x14ac:dyDescent="0.25">
      <c r="A123" s="104" t="s">
        <v>6</v>
      </c>
      <c r="B123" s="103" t="s">
        <v>847</v>
      </c>
      <c r="C123" s="102" t="s">
        <v>107</v>
      </c>
      <c r="D123" s="103" t="s">
        <v>10</v>
      </c>
      <c r="E123" s="101" t="s">
        <v>109</v>
      </c>
      <c r="F123" s="17">
        <v>900</v>
      </c>
      <c r="G123" s="10"/>
    </row>
    <row r="124" spans="1:7" ht="15.75" x14ac:dyDescent="0.25">
      <c r="A124" s="104" t="s">
        <v>6</v>
      </c>
      <c r="B124" s="103" t="s">
        <v>849</v>
      </c>
      <c r="C124" s="102" t="s">
        <v>848</v>
      </c>
      <c r="D124" s="103" t="s">
        <v>10</v>
      </c>
      <c r="E124" s="101" t="s">
        <v>2644</v>
      </c>
      <c r="F124" s="17">
        <v>5120</v>
      </c>
      <c r="G124" s="10"/>
    </row>
    <row r="125" spans="1:7" ht="15.75" x14ac:dyDescent="0.25">
      <c r="A125" s="104" t="s">
        <v>6</v>
      </c>
      <c r="B125" s="103" t="s">
        <v>850</v>
      </c>
      <c r="C125" s="102" t="s">
        <v>107</v>
      </c>
      <c r="D125" s="103" t="s">
        <v>10</v>
      </c>
      <c r="E125" s="101" t="s">
        <v>109</v>
      </c>
      <c r="F125" s="17">
        <v>1750</v>
      </c>
      <c r="G125" s="10"/>
    </row>
    <row r="126" spans="1:7" ht="15.75" x14ac:dyDescent="0.25">
      <c r="A126" s="104" t="s">
        <v>6</v>
      </c>
      <c r="B126" s="103"/>
      <c r="C126" s="102" t="s">
        <v>851</v>
      </c>
      <c r="D126" s="103" t="s">
        <v>10</v>
      </c>
      <c r="E126" s="101" t="s">
        <v>852</v>
      </c>
      <c r="F126" s="17">
        <v>4000</v>
      </c>
      <c r="G126" s="10"/>
    </row>
    <row r="127" spans="1:7" ht="15.75" x14ac:dyDescent="0.25">
      <c r="A127" s="104" t="s">
        <v>6</v>
      </c>
      <c r="B127" s="103" t="s">
        <v>854</v>
      </c>
      <c r="C127" s="102" t="s">
        <v>853</v>
      </c>
      <c r="D127" s="103" t="s">
        <v>10</v>
      </c>
      <c r="E127" s="101" t="s">
        <v>855</v>
      </c>
      <c r="F127" s="17">
        <v>5000</v>
      </c>
      <c r="G127" s="10"/>
    </row>
    <row r="128" spans="1:7" s="106" customFormat="1" ht="15.75" x14ac:dyDescent="0.25">
      <c r="A128" s="104" t="s">
        <v>6</v>
      </c>
      <c r="B128" s="103"/>
      <c r="C128" s="102" t="s">
        <v>856</v>
      </c>
      <c r="D128" s="103" t="s">
        <v>10</v>
      </c>
      <c r="E128" s="101" t="s">
        <v>857</v>
      </c>
      <c r="F128" s="105">
        <v>6123.22</v>
      </c>
      <c r="G128" s="98"/>
    </row>
    <row r="129" spans="1:7" s="106" customFormat="1" ht="15.75" x14ac:dyDescent="0.25">
      <c r="A129" s="104" t="s">
        <v>6</v>
      </c>
      <c r="B129" s="103" t="s">
        <v>859</v>
      </c>
      <c r="C129" s="102" t="s">
        <v>858</v>
      </c>
      <c r="D129" s="103" t="s">
        <v>10</v>
      </c>
      <c r="E129" s="101" t="s">
        <v>860</v>
      </c>
      <c r="F129" s="105">
        <v>47626.37</v>
      </c>
      <c r="G129" s="98"/>
    </row>
    <row r="130" spans="1:7" s="106" customFormat="1" ht="15.75" x14ac:dyDescent="0.25">
      <c r="A130" s="104" t="s">
        <v>6</v>
      </c>
      <c r="B130" s="103" t="s">
        <v>862</v>
      </c>
      <c r="C130" s="102" t="s">
        <v>861</v>
      </c>
      <c r="D130" s="103" t="s">
        <v>10</v>
      </c>
      <c r="E130" s="101" t="s">
        <v>863</v>
      </c>
      <c r="F130" s="105">
        <v>69140</v>
      </c>
      <c r="G130" s="98"/>
    </row>
    <row r="131" spans="1:7" ht="15.75" x14ac:dyDescent="0.25">
      <c r="A131" s="104" t="s">
        <v>6</v>
      </c>
      <c r="B131" s="103"/>
      <c r="C131" s="102" t="s">
        <v>856</v>
      </c>
      <c r="D131" s="103" t="s">
        <v>10</v>
      </c>
      <c r="E131" s="101" t="s">
        <v>864</v>
      </c>
      <c r="F131" s="17">
        <v>6435.77</v>
      </c>
      <c r="G131" s="10"/>
    </row>
    <row r="132" spans="1:7" ht="15" customHeight="1" x14ac:dyDescent="0.25">
      <c r="A132" s="104" t="s">
        <v>6</v>
      </c>
      <c r="B132" s="103"/>
      <c r="C132" s="102" t="s">
        <v>865</v>
      </c>
      <c r="D132" s="103" t="s">
        <v>10</v>
      </c>
      <c r="E132" s="101" t="s">
        <v>63</v>
      </c>
      <c r="F132" s="17">
        <v>35000</v>
      </c>
      <c r="G132" s="10"/>
    </row>
    <row r="133" spans="1:7" ht="15.75" x14ac:dyDescent="0.25">
      <c r="A133" s="104" t="s">
        <v>6</v>
      </c>
      <c r="B133" s="103" t="s">
        <v>217</v>
      </c>
      <c r="C133" s="102" t="s">
        <v>805</v>
      </c>
      <c r="D133" s="103" t="s">
        <v>66</v>
      </c>
      <c r="E133" s="101" t="s">
        <v>2643</v>
      </c>
      <c r="F133" s="17">
        <v>10000</v>
      </c>
      <c r="G133" s="10"/>
    </row>
    <row r="134" spans="1:7" ht="15.75" x14ac:dyDescent="0.25">
      <c r="A134" s="104" t="s">
        <v>6</v>
      </c>
      <c r="B134" s="103"/>
      <c r="C134" s="102" t="s">
        <v>866</v>
      </c>
      <c r="D134" s="103" t="s">
        <v>10</v>
      </c>
      <c r="E134" s="101"/>
      <c r="F134" s="17">
        <v>3000</v>
      </c>
      <c r="G134" s="10"/>
    </row>
    <row r="135" spans="1:7" ht="15.75" x14ac:dyDescent="0.25">
      <c r="A135" s="104" t="s">
        <v>6</v>
      </c>
      <c r="B135" s="103" t="s">
        <v>867</v>
      </c>
      <c r="C135" s="102" t="s">
        <v>755</v>
      </c>
      <c r="D135" s="103" t="s">
        <v>10</v>
      </c>
      <c r="E135" s="101"/>
      <c r="F135" s="17">
        <v>750</v>
      </c>
      <c r="G135" s="10"/>
    </row>
    <row r="136" spans="1:7" ht="15.75" x14ac:dyDescent="0.25">
      <c r="A136" s="104" t="s">
        <v>6</v>
      </c>
      <c r="B136" s="103" t="s">
        <v>752</v>
      </c>
      <c r="C136" s="102" t="s">
        <v>868</v>
      </c>
      <c r="D136" s="103" t="s">
        <v>10</v>
      </c>
      <c r="E136" s="101" t="s">
        <v>30</v>
      </c>
      <c r="F136" s="17">
        <v>700</v>
      </c>
      <c r="G136" s="10"/>
    </row>
    <row r="137" spans="1:7" ht="15.75" x14ac:dyDescent="0.25">
      <c r="A137" s="104" t="s">
        <v>6</v>
      </c>
      <c r="B137" s="103" t="s">
        <v>869</v>
      </c>
      <c r="C137" s="102" t="s">
        <v>537</v>
      </c>
      <c r="D137" s="103" t="s">
        <v>10</v>
      </c>
      <c r="E137" s="101" t="s">
        <v>870</v>
      </c>
      <c r="F137" s="17">
        <v>2300</v>
      </c>
      <c r="G137" s="10"/>
    </row>
    <row r="138" spans="1:7" ht="15.75" x14ac:dyDescent="0.25">
      <c r="A138" s="104" t="s">
        <v>6</v>
      </c>
      <c r="B138" s="103" t="s">
        <v>871</v>
      </c>
      <c r="C138" s="102" t="s">
        <v>212</v>
      </c>
      <c r="D138" s="103" t="s">
        <v>10</v>
      </c>
      <c r="E138" s="101" t="s">
        <v>498</v>
      </c>
      <c r="F138" s="17">
        <v>4500</v>
      </c>
      <c r="G138" s="10"/>
    </row>
    <row r="139" spans="1:7" ht="15.75" x14ac:dyDescent="0.25">
      <c r="A139" s="104" t="s">
        <v>6</v>
      </c>
      <c r="B139" s="103" t="s">
        <v>872</v>
      </c>
      <c r="C139" s="102" t="s">
        <v>228</v>
      </c>
      <c r="D139" s="103" t="s">
        <v>10</v>
      </c>
      <c r="E139" s="101" t="s">
        <v>30</v>
      </c>
      <c r="F139" s="17">
        <v>4000</v>
      </c>
      <c r="G139" s="10"/>
    </row>
    <row r="140" spans="1:7" ht="15.75" x14ac:dyDescent="0.25">
      <c r="A140" s="104" t="s">
        <v>6</v>
      </c>
      <c r="B140" s="103" t="s">
        <v>874</v>
      </c>
      <c r="C140" s="102" t="s">
        <v>873</v>
      </c>
      <c r="D140" s="103" t="s">
        <v>10</v>
      </c>
      <c r="E140" s="101" t="s">
        <v>875</v>
      </c>
      <c r="F140" s="17">
        <v>495.86</v>
      </c>
      <c r="G140" s="10"/>
    </row>
    <row r="141" spans="1:7" ht="15.75" x14ac:dyDescent="0.25">
      <c r="A141" s="104" t="s">
        <v>6</v>
      </c>
      <c r="B141" s="103" t="s">
        <v>877</v>
      </c>
      <c r="C141" s="102" t="s">
        <v>876</v>
      </c>
      <c r="D141" s="103" t="s">
        <v>10</v>
      </c>
      <c r="E141" s="101" t="s">
        <v>878</v>
      </c>
      <c r="F141" s="17">
        <v>1500</v>
      </c>
      <c r="G141" s="10"/>
    </row>
    <row r="142" spans="1:7" ht="15.75" x14ac:dyDescent="0.25">
      <c r="A142" s="104" t="s">
        <v>6</v>
      </c>
      <c r="B142" s="103" t="s">
        <v>879</v>
      </c>
      <c r="C142" s="102" t="s">
        <v>600</v>
      </c>
      <c r="D142" s="103" t="s">
        <v>10</v>
      </c>
      <c r="E142" s="101" t="s">
        <v>880</v>
      </c>
      <c r="F142" s="17">
        <v>1300</v>
      </c>
      <c r="G142" s="10"/>
    </row>
    <row r="143" spans="1:7" ht="15.75" x14ac:dyDescent="0.25">
      <c r="A143" s="104" t="s">
        <v>6</v>
      </c>
      <c r="B143" s="103" t="s">
        <v>882</v>
      </c>
      <c r="C143" s="102" t="s">
        <v>881</v>
      </c>
      <c r="D143" s="103" t="s">
        <v>10</v>
      </c>
      <c r="E143" s="101" t="s">
        <v>883</v>
      </c>
      <c r="F143" s="17">
        <v>2162.27</v>
      </c>
      <c r="G143" s="10"/>
    </row>
    <row r="144" spans="1:7" ht="15.75" x14ac:dyDescent="0.25">
      <c r="A144" s="104" t="s">
        <v>6</v>
      </c>
      <c r="B144" s="103" t="s">
        <v>885</v>
      </c>
      <c r="C144" s="102" t="s">
        <v>884</v>
      </c>
      <c r="D144" s="103" t="s">
        <v>10</v>
      </c>
      <c r="E144" s="101" t="s">
        <v>886</v>
      </c>
      <c r="F144" s="17">
        <v>13450</v>
      </c>
      <c r="G144" s="10"/>
    </row>
    <row r="145" spans="1:7" ht="15.75" x14ac:dyDescent="0.25">
      <c r="A145" s="104" t="s">
        <v>6</v>
      </c>
      <c r="B145" s="103" t="s">
        <v>888</v>
      </c>
      <c r="C145" s="102" t="s">
        <v>887</v>
      </c>
      <c r="D145" s="103" t="s">
        <v>10</v>
      </c>
      <c r="E145" s="101" t="s">
        <v>889</v>
      </c>
      <c r="F145" s="17">
        <v>1500</v>
      </c>
      <c r="G145" s="10"/>
    </row>
    <row r="146" spans="1:7" ht="15.75" x14ac:dyDescent="0.25">
      <c r="A146" s="104" t="s">
        <v>6</v>
      </c>
      <c r="B146" s="103" t="s">
        <v>890</v>
      </c>
      <c r="C146" s="102" t="s">
        <v>14</v>
      </c>
      <c r="D146" s="103" t="s">
        <v>10</v>
      </c>
      <c r="E146" s="101" t="s">
        <v>764</v>
      </c>
      <c r="F146" s="17">
        <v>3680</v>
      </c>
      <c r="G146" s="10"/>
    </row>
    <row r="147" spans="1:7" ht="15.75" x14ac:dyDescent="0.25">
      <c r="A147" s="104" t="s">
        <v>6</v>
      </c>
      <c r="B147" s="103" t="s">
        <v>891</v>
      </c>
      <c r="C147" s="102" t="s">
        <v>169</v>
      </c>
      <c r="D147" s="103" t="s">
        <v>10</v>
      </c>
      <c r="E147" s="101" t="s">
        <v>892</v>
      </c>
      <c r="F147" s="17">
        <v>4000</v>
      </c>
      <c r="G147" s="10"/>
    </row>
    <row r="148" spans="1:7" ht="15.75" x14ac:dyDescent="0.25">
      <c r="A148" s="104" t="s">
        <v>6</v>
      </c>
      <c r="B148" s="103" t="s">
        <v>893</v>
      </c>
      <c r="C148" s="102" t="s">
        <v>719</v>
      </c>
      <c r="D148" s="103" t="s">
        <v>10</v>
      </c>
      <c r="E148" s="101" t="s">
        <v>347</v>
      </c>
      <c r="F148" s="17">
        <v>350</v>
      </c>
      <c r="G148" s="10"/>
    </row>
    <row r="149" spans="1:7" ht="15.75" x14ac:dyDescent="0.25">
      <c r="A149" s="104" t="s">
        <v>6</v>
      </c>
      <c r="B149" s="103" t="s">
        <v>894</v>
      </c>
      <c r="C149" s="102" t="s">
        <v>600</v>
      </c>
      <c r="D149" s="103" t="s">
        <v>10</v>
      </c>
      <c r="E149" s="101" t="s">
        <v>478</v>
      </c>
      <c r="F149" s="17">
        <v>12630</v>
      </c>
      <c r="G149" s="10"/>
    </row>
    <row r="150" spans="1:7" ht="15.75" x14ac:dyDescent="0.25">
      <c r="A150" s="104" t="s">
        <v>6</v>
      </c>
      <c r="B150" s="103" t="s">
        <v>895</v>
      </c>
      <c r="C150" s="102" t="s">
        <v>868</v>
      </c>
      <c r="D150" s="103" t="s">
        <v>10</v>
      </c>
      <c r="E150" s="101" t="s">
        <v>30</v>
      </c>
      <c r="F150" s="17">
        <v>5000</v>
      </c>
      <c r="G150" s="10"/>
    </row>
    <row r="151" spans="1:7" ht="15.75" x14ac:dyDescent="0.25">
      <c r="A151" s="104" t="s">
        <v>6</v>
      </c>
      <c r="B151" s="103" t="s">
        <v>897</v>
      </c>
      <c r="C151" s="102" t="s">
        <v>896</v>
      </c>
      <c r="D151" s="103" t="s">
        <v>10</v>
      </c>
      <c r="E151" s="101" t="s">
        <v>898</v>
      </c>
      <c r="F151" s="17">
        <v>4050</v>
      </c>
      <c r="G151" s="10"/>
    </row>
    <row r="152" spans="1:7" ht="15.75" x14ac:dyDescent="0.25">
      <c r="A152" s="104" t="s">
        <v>6</v>
      </c>
      <c r="B152" s="103" t="s">
        <v>900</v>
      </c>
      <c r="C152" s="102" t="s">
        <v>899</v>
      </c>
      <c r="D152" s="103" t="s">
        <v>10</v>
      </c>
      <c r="E152" s="101" t="s">
        <v>30</v>
      </c>
      <c r="F152" s="17">
        <v>9084</v>
      </c>
      <c r="G152" s="10"/>
    </row>
    <row r="153" spans="1:7" ht="15.75" x14ac:dyDescent="0.25">
      <c r="A153" s="104" t="s">
        <v>6</v>
      </c>
      <c r="B153" s="103" t="s">
        <v>902</v>
      </c>
      <c r="C153" s="102" t="s">
        <v>901</v>
      </c>
      <c r="D153" s="103" t="s">
        <v>10</v>
      </c>
      <c r="E153" s="101" t="s">
        <v>903</v>
      </c>
      <c r="F153" s="17">
        <v>5068.8</v>
      </c>
      <c r="G153" s="10"/>
    </row>
    <row r="154" spans="1:7" ht="15.75" x14ac:dyDescent="0.25">
      <c r="A154" s="104" t="s">
        <v>6</v>
      </c>
      <c r="B154" s="103" t="s">
        <v>904</v>
      </c>
      <c r="C154" s="102" t="s">
        <v>901</v>
      </c>
      <c r="D154" s="103" t="s">
        <v>10</v>
      </c>
      <c r="E154" s="101" t="s">
        <v>905</v>
      </c>
      <c r="F154" s="17">
        <v>2000</v>
      </c>
      <c r="G154" s="10"/>
    </row>
    <row r="155" spans="1:7" ht="15.75" x14ac:dyDescent="0.25">
      <c r="A155" s="104" t="s">
        <v>6</v>
      </c>
      <c r="B155" s="103" t="s">
        <v>902</v>
      </c>
      <c r="C155" s="102" t="s">
        <v>901</v>
      </c>
      <c r="D155" s="103" t="s">
        <v>10</v>
      </c>
      <c r="E155" s="101" t="s">
        <v>906</v>
      </c>
      <c r="F155" s="17">
        <v>1659.9</v>
      </c>
      <c r="G155" s="10"/>
    </row>
    <row r="156" spans="1:7" ht="15.75" x14ac:dyDescent="0.25">
      <c r="A156" s="104" t="s">
        <v>6</v>
      </c>
      <c r="B156" s="103" t="s">
        <v>908</v>
      </c>
      <c r="C156" s="102" t="s">
        <v>907</v>
      </c>
      <c r="D156" s="103" t="s">
        <v>10</v>
      </c>
      <c r="E156" s="101" t="s">
        <v>81</v>
      </c>
      <c r="F156" s="17">
        <v>2500</v>
      </c>
      <c r="G156" s="10"/>
    </row>
    <row r="157" spans="1:7" ht="15.75" x14ac:dyDescent="0.25">
      <c r="A157" s="104" t="s">
        <v>6</v>
      </c>
      <c r="B157" s="103" t="s">
        <v>909</v>
      </c>
      <c r="C157" s="102" t="s">
        <v>479</v>
      </c>
      <c r="D157" s="103" t="s">
        <v>10</v>
      </c>
      <c r="E157" s="101" t="s">
        <v>30</v>
      </c>
      <c r="F157" s="17">
        <v>765.23</v>
      </c>
      <c r="G157" s="10"/>
    </row>
    <row r="158" spans="1:7" ht="15.75" x14ac:dyDescent="0.25">
      <c r="A158" s="104" t="s">
        <v>6</v>
      </c>
      <c r="B158" s="103" t="s">
        <v>911</v>
      </c>
      <c r="C158" s="102" t="s">
        <v>910</v>
      </c>
      <c r="D158" s="103" t="s">
        <v>10</v>
      </c>
      <c r="E158" s="101" t="s">
        <v>557</v>
      </c>
      <c r="F158" s="17">
        <v>9779</v>
      </c>
      <c r="G158" s="10"/>
    </row>
    <row r="159" spans="1:7" ht="15.75" x14ac:dyDescent="0.25">
      <c r="A159" s="104" t="s">
        <v>6</v>
      </c>
      <c r="B159" s="103" t="s">
        <v>912</v>
      </c>
      <c r="C159" s="102" t="s">
        <v>830</v>
      </c>
      <c r="D159" s="103" t="s">
        <v>10</v>
      </c>
      <c r="E159" s="101" t="s">
        <v>913</v>
      </c>
      <c r="F159" s="17">
        <v>17500</v>
      </c>
      <c r="G159" s="10"/>
    </row>
    <row r="160" spans="1:7" ht="15.75" x14ac:dyDescent="0.25">
      <c r="A160" s="104" t="s">
        <v>6</v>
      </c>
      <c r="B160" s="103" t="s">
        <v>914</v>
      </c>
      <c r="C160" s="102" t="s">
        <v>884</v>
      </c>
      <c r="D160" s="103" t="s">
        <v>10</v>
      </c>
      <c r="E160" s="101" t="s">
        <v>915</v>
      </c>
      <c r="F160" s="17">
        <v>6500</v>
      </c>
      <c r="G160" s="10"/>
    </row>
    <row r="161" spans="1:7" ht="15.75" x14ac:dyDescent="0.25">
      <c r="A161" s="104" t="s">
        <v>6</v>
      </c>
      <c r="B161" s="103" t="s">
        <v>916</v>
      </c>
      <c r="C161" s="102" t="s">
        <v>412</v>
      </c>
      <c r="D161" s="103" t="s">
        <v>10</v>
      </c>
      <c r="E161" s="101" t="s">
        <v>30</v>
      </c>
      <c r="F161" s="17">
        <v>250</v>
      </c>
      <c r="G161" s="10"/>
    </row>
    <row r="162" spans="1:7" ht="15.75" x14ac:dyDescent="0.25">
      <c r="A162" s="104" t="s">
        <v>6</v>
      </c>
      <c r="B162" s="103" t="s">
        <v>918</v>
      </c>
      <c r="C162" s="102" t="s">
        <v>917</v>
      </c>
      <c r="D162" s="103" t="s">
        <v>10</v>
      </c>
      <c r="E162" s="101" t="s">
        <v>149</v>
      </c>
      <c r="F162" s="17">
        <v>4130</v>
      </c>
      <c r="G162" s="10"/>
    </row>
    <row r="163" spans="1:7" ht="15.75" x14ac:dyDescent="0.25">
      <c r="A163" s="104" t="s">
        <v>6</v>
      </c>
      <c r="B163" s="103" t="s">
        <v>920</v>
      </c>
      <c r="C163" s="102" t="s">
        <v>919</v>
      </c>
      <c r="D163" s="103" t="s">
        <v>66</v>
      </c>
      <c r="E163" s="101" t="s">
        <v>312</v>
      </c>
      <c r="F163" s="17">
        <v>20000</v>
      </c>
      <c r="G163" s="10"/>
    </row>
    <row r="164" spans="1:7" ht="15.75" x14ac:dyDescent="0.25">
      <c r="A164" s="104" t="s">
        <v>6</v>
      </c>
      <c r="B164" s="103"/>
      <c r="C164" s="102" t="s">
        <v>221</v>
      </c>
      <c r="D164" s="103"/>
      <c r="E164" s="101" t="s">
        <v>63</v>
      </c>
      <c r="F164" s="17">
        <v>36410</v>
      </c>
      <c r="G164" s="10"/>
    </row>
    <row r="165" spans="1:7" ht="15.75" x14ac:dyDescent="0.25">
      <c r="A165" s="104" t="s">
        <v>6</v>
      </c>
      <c r="B165" s="103" t="s">
        <v>921</v>
      </c>
      <c r="C165" s="102" t="s">
        <v>212</v>
      </c>
      <c r="D165" s="103" t="s">
        <v>66</v>
      </c>
      <c r="E165" s="101" t="s">
        <v>922</v>
      </c>
      <c r="F165" s="17">
        <v>280000</v>
      </c>
      <c r="G165" s="10"/>
    </row>
    <row r="166" spans="1:7" ht="15.75" x14ac:dyDescent="0.25">
      <c r="A166" s="104" t="s">
        <v>6</v>
      </c>
      <c r="B166" s="103" t="s">
        <v>924</v>
      </c>
      <c r="C166" s="102" t="s">
        <v>923</v>
      </c>
      <c r="D166" s="103" t="s">
        <v>10</v>
      </c>
      <c r="E166" s="101" t="s">
        <v>159</v>
      </c>
      <c r="F166" s="17">
        <v>11420.75</v>
      </c>
      <c r="G166" s="10"/>
    </row>
    <row r="167" spans="1:7" ht="15.75" x14ac:dyDescent="0.25">
      <c r="A167" s="104" t="s">
        <v>6</v>
      </c>
      <c r="B167" s="103" t="s">
        <v>925</v>
      </c>
      <c r="C167" s="102" t="s">
        <v>917</v>
      </c>
      <c r="D167" s="103" t="s">
        <v>10</v>
      </c>
      <c r="E167" s="101" t="s">
        <v>149</v>
      </c>
      <c r="F167" s="17">
        <v>16830</v>
      </c>
      <c r="G167" s="10"/>
    </row>
    <row r="168" spans="1:7" ht="15.75" x14ac:dyDescent="0.25">
      <c r="A168" s="104" t="s">
        <v>6</v>
      </c>
      <c r="B168" s="118" t="s">
        <v>926</v>
      </c>
      <c r="C168" s="102" t="s">
        <v>917</v>
      </c>
      <c r="D168" s="118" t="s">
        <v>207</v>
      </c>
      <c r="E168" s="101" t="s">
        <v>927</v>
      </c>
      <c r="F168" s="17">
        <v>84810</v>
      </c>
      <c r="G168" s="85"/>
    </row>
    <row r="169" spans="1:7" ht="15.75" x14ac:dyDescent="0.25">
      <c r="A169" s="104" t="s">
        <v>6</v>
      </c>
      <c r="B169" s="103" t="s">
        <v>928</v>
      </c>
      <c r="C169" s="102" t="s">
        <v>178</v>
      </c>
      <c r="D169" s="103" t="s">
        <v>10</v>
      </c>
      <c r="E169" s="101" t="s">
        <v>929</v>
      </c>
      <c r="F169" s="17">
        <v>30000</v>
      </c>
      <c r="G169" s="10"/>
    </row>
    <row r="170" spans="1:7" ht="15.75" x14ac:dyDescent="0.25">
      <c r="A170" s="104" t="s">
        <v>6</v>
      </c>
      <c r="B170" s="103" t="s">
        <v>930</v>
      </c>
      <c r="C170" s="102" t="s">
        <v>600</v>
      </c>
      <c r="D170" s="103" t="s">
        <v>10</v>
      </c>
      <c r="E170" s="101" t="s">
        <v>154</v>
      </c>
      <c r="F170" s="17">
        <v>7940</v>
      </c>
      <c r="G170" s="10"/>
    </row>
    <row r="171" spans="1:7" ht="15.75" x14ac:dyDescent="0.25">
      <c r="A171" s="104" t="s">
        <v>6</v>
      </c>
      <c r="B171" s="103" t="s">
        <v>931</v>
      </c>
      <c r="C171" s="102" t="s">
        <v>782</v>
      </c>
      <c r="D171" s="103" t="s">
        <v>207</v>
      </c>
      <c r="E171" s="101" t="s">
        <v>932</v>
      </c>
      <c r="F171" s="17">
        <v>70350</v>
      </c>
      <c r="G171" s="85"/>
    </row>
    <row r="172" spans="1:7" ht="15.75" x14ac:dyDescent="0.25">
      <c r="A172" s="104" t="s">
        <v>6</v>
      </c>
      <c r="B172" s="103"/>
      <c r="C172" s="102" t="s">
        <v>933</v>
      </c>
      <c r="D172" s="103" t="s">
        <v>66</v>
      </c>
      <c r="E172" s="101" t="s">
        <v>934</v>
      </c>
      <c r="F172" s="17">
        <v>20000</v>
      </c>
      <c r="G172" s="10"/>
    </row>
    <row r="173" spans="1:7" ht="15.75" x14ac:dyDescent="0.25">
      <c r="A173" s="104" t="s">
        <v>6</v>
      </c>
      <c r="B173" s="103" t="s">
        <v>936</v>
      </c>
      <c r="C173" s="102" t="s">
        <v>935</v>
      </c>
      <c r="D173" s="103" t="s">
        <v>10</v>
      </c>
      <c r="E173" s="101" t="s">
        <v>937</v>
      </c>
      <c r="F173" s="17">
        <v>11912.92</v>
      </c>
      <c r="G173" s="10"/>
    </row>
    <row r="174" spans="1:7" ht="15.75" x14ac:dyDescent="0.25">
      <c r="A174" s="104" t="s">
        <v>6</v>
      </c>
      <c r="B174" s="103"/>
      <c r="C174" s="102" t="s">
        <v>938</v>
      </c>
      <c r="D174" s="103" t="s">
        <v>66</v>
      </c>
      <c r="E174" s="101" t="s">
        <v>312</v>
      </c>
      <c r="F174" s="17">
        <v>135000</v>
      </c>
      <c r="G174" s="10"/>
    </row>
    <row r="175" spans="1:7" ht="15.75" x14ac:dyDescent="0.25">
      <c r="A175" s="104" t="s">
        <v>6</v>
      </c>
      <c r="B175" s="103"/>
      <c r="C175" s="102" t="s">
        <v>220</v>
      </c>
      <c r="D175" s="103" t="s">
        <v>10</v>
      </c>
      <c r="E175" s="101" t="s">
        <v>939</v>
      </c>
      <c r="F175" s="17">
        <f>1872+1152</f>
        <v>3024</v>
      </c>
      <c r="G175" s="10"/>
    </row>
    <row r="176" spans="1:7" ht="15.75" x14ac:dyDescent="0.25">
      <c r="A176" s="104" t="s">
        <v>6</v>
      </c>
      <c r="B176" s="103"/>
      <c r="C176" s="102" t="s">
        <v>940</v>
      </c>
      <c r="D176" s="103" t="s">
        <v>10</v>
      </c>
      <c r="E176" s="101" t="s">
        <v>941</v>
      </c>
      <c r="F176" s="17">
        <v>192.24</v>
      </c>
      <c r="G176" s="10"/>
    </row>
    <row r="177" spans="1:7" ht="15.75" x14ac:dyDescent="0.25">
      <c r="A177" s="104" t="s">
        <v>6</v>
      </c>
      <c r="B177" s="103" t="s">
        <v>943</v>
      </c>
      <c r="C177" s="102" t="s">
        <v>942</v>
      </c>
      <c r="D177" s="103" t="s">
        <v>207</v>
      </c>
      <c r="E177" s="101" t="s">
        <v>944</v>
      </c>
      <c r="F177" s="17">
        <v>48980.4</v>
      </c>
      <c r="G177" s="85"/>
    </row>
    <row r="178" spans="1:7" ht="15.75" x14ac:dyDescent="0.25">
      <c r="A178" s="104" t="s">
        <v>6</v>
      </c>
      <c r="B178" s="103" t="s">
        <v>946</v>
      </c>
      <c r="C178" s="119" t="s">
        <v>945</v>
      </c>
      <c r="D178" s="103" t="s">
        <v>10</v>
      </c>
      <c r="E178" s="100" t="s">
        <v>712</v>
      </c>
      <c r="F178" s="13">
        <v>4900</v>
      </c>
      <c r="G178" s="10"/>
    </row>
    <row r="179" spans="1:7" ht="15.75" x14ac:dyDescent="0.25">
      <c r="A179" s="104" t="s">
        <v>6</v>
      </c>
      <c r="B179" s="103" t="s">
        <v>947</v>
      </c>
      <c r="C179" s="119" t="s">
        <v>20</v>
      </c>
      <c r="D179" s="103" t="s">
        <v>10</v>
      </c>
      <c r="E179" s="100" t="s">
        <v>948</v>
      </c>
      <c r="F179" s="13">
        <v>600</v>
      </c>
      <c r="G179" s="10"/>
    </row>
    <row r="180" spans="1:7" ht="15.75" x14ac:dyDescent="0.25">
      <c r="A180" s="104" t="s">
        <v>6</v>
      </c>
      <c r="B180" s="103" t="s">
        <v>949</v>
      </c>
      <c r="C180" s="119" t="s">
        <v>252</v>
      </c>
      <c r="D180" s="103" t="s">
        <v>10</v>
      </c>
      <c r="E180" s="100" t="s">
        <v>712</v>
      </c>
      <c r="F180" s="13">
        <v>5180</v>
      </c>
      <c r="G180" s="10"/>
    </row>
    <row r="181" spans="1:7" ht="15.75" x14ac:dyDescent="0.25">
      <c r="A181" s="104" t="s">
        <v>6</v>
      </c>
      <c r="B181" s="103" t="s">
        <v>951</v>
      </c>
      <c r="C181" s="119" t="s">
        <v>950</v>
      </c>
      <c r="D181" s="103" t="s">
        <v>10</v>
      </c>
      <c r="E181" s="100" t="s">
        <v>952</v>
      </c>
      <c r="F181" s="13">
        <v>12500</v>
      </c>
      <c r="G181" s="10"/>
    </row>
    <row r="182" spans="1:7" ht="15.75" x14ac:dyDescent="0.25">
      <c r="A182" s="104" t="s">
        <v>6</v>
      </c>
      <c r="B182" s="103" t="s">
        <v>954</v>
      </c>
      <c r="C182" s="119" t="s">
        <v>953</v>
      </c>
      <c r="D182" s="103" t="s">
        <v>10</v>
      </c>
      <c r="E182" s="100" t="s">
        <v>140</v>
      </c>
      <c r="F182" s="13">
        <v>2520</v>
      </c>
      <c r="G182" s="10"/>
    </row>
    <row r="183" spans="1:7" ht="15.75" x14ac:dyDescent="0.25">
      <c r="A183" s="104" t="s">
        <v>6</v>
      </c>
      <c r="B183" s="103" t="s">
        <v>955</v>
      </c>
      <c r="C183" s="119" t="s">
        <v>950</v>
      </c>
      <c r="D183" s="103" t="s">
        <v>10</v>
      </c>
      <c r="E183" s="100" t="s">
        <v>956</v>
      </c>
      <c r="F183" s="13">
        <v>500</v>
      </c>
      <c r="G183" s="10"/>
    </row>
    <row r="184" spans="1:7" ht="15.75" x14ac:dyDescent="0.25">
      <c r="A184" s="104" t="s">
        <v>6</v>
      </c>
      <c r="B184" s="103" t="s">
        <v>958</v>
      </c>
      <c r="C184" s="119" t="s">
        <v>957</v>
      </c>
      <c r="D184" s="103" t="s">
        <v>10</v>
      </c>
      <c r="E184" s="100" t="s">
        <v>959</v>
      </c>
      <c r="F184" s="13">
        <v>4800</v>
      </c>
      <c r="G184" s="10"/>
    </row>
    <row r="185" spans="1:7" ht="15.75" x14ac:dyDescent="0.25">
      <c r="A185" s="104" t="s">
        <v>6</v>
      </c>
      <c r="B185" s="103" t="s">
        <v>961</v>
      </c>
      <c r="C185" s="119" t="s">
        <v>960</v>
      </c>
      <c r="D185" s="103" t="s">
        <v>10</v>
      </c>
      <c r="E185" s="100" t="s">
        <v>956</v>
      </c>
      <c r="F185" s="13">
        <v>4300</v>
      </c>
      <c r="G185" s="10"/>
    </row>
    <row r="186" spans="1:7" ht="15.75" x14ac:dyDescent="0.25">
      <c r="A186" s="104" t="s">
        <v>6</v>
      </c>
      <c r="B186" s="103" t="s">
        <v>963</v>
      </c>
      <c r="C186" s="119" t="s">
        <v>962</v>
      </c>
      <c r="D186" s="103" t="s">
        <v>10</v>
      </c>
      <c r="E186" s="100" t="s">
        <v>964</v>
      </c>
      <c r="F186" s="13">
        <v>1100</v>
      </c>
      <c r="G186" s="10"/>
    </row>
    <row r="187" spans="1:7" ht="15.75" x14ac:dyDescent="0.25">
      <c r="A187" s="104" t="s">
        <v>6</v>
      </c>
      <c r="B187" s="103" t="s">
        <v>966</v>
      </c>
      <c r="C187" s="119" t="s">
        <v>965</v>
      </c>
      <c r="D187" s="103" t="s">
        <v>66</v>
      </c>
      <c r="E187" s="100" t="s">
        <v>967</v>
      </c>
      <c r="F187" s="13">
        <v>6000</v>
      </c>
      <c r="G187" s="10"/>
    </row>
    <row r="188" spans="1:7" ht="15.75" x14ac:dyDescent="0.25">
      <c r="A188" s="104" t="s">
        <v>6</v>
      </c>
      <c r="B188" s="103" t="s">
        <v>969</v>
      </c>
      <c r="C188" s="119" t="s">
        <v>968</v>
      </c>
      <c r="D188" s="103" t="s">
        <v>10</v>
      </c>
      <c r="E188" s="100" t="s">
        <v>970</v>
      </c>
      <c r="F188" s="13">
        <v>5000</v>
      </c>
      <c r="G188" s="10"/>
    </row>
    <row r="189" spans="1:7" ht="15.75" x14ac:dyDescent="0.25">
      <c r="A189" s="104" t="s">
        <v>6</v>
      </c>
      <c r="B189" s="103" t="s">
        <v>972</v>
      </c>
      <c r="C189" s="119" t="s">
        <v>971</v>
      </c>
      <c r="D189" s="103" t="s">
        <v>10</v>
      </c>
      <c r="E189" s="100" t="s">
        <v>973</v>
      </c>
      <c r="F189" s="13">
        <v>300</v>
      </c>
      <c r="G189" s="10"/>
    </row>
    <row r="190" spans="1:7" ht="15.75" x14ac:dyDescent="0.25">
      <c r="A190" s="104" t="s">
        <v>6</v>
      </c>
      <c r="B190" s="103" t="s">
        <v>946</v>
      </c>
      <c r="C190" s="119" t="s">
        <v>945</v>
      </c>
      <c r="D190" s="103" t="s">
        <v>10</v>
      </c>
      <c r="E190" s="100" t="s">
        <v>974</v>
      </c>
      <c r="F190" s="13">
        <v>1370</v>
      </c>
      <c r="G190" s="10"/>
    </row>
    <row r="191" spans="1:7" ht="15.75" x14ac:dyDescent="0.25">
      <c r="A191" s="104" t="s">
        <v>6</v>
      </c>
      <c r="B191" s="103" t="s">
        <v>976</v>
      </c>
      <c r="C191" s="119" t="s">
        <v>975</v>
      </c>
      <c r="D191" s="103" t="s">
        <v>10</v>
      </c>
      <c r="E191" s="100" t="s">
        <v>347</v>
      </c>
      <c r="F191" s="13">
        <v>1087.5</v>
      </c>
      <c r="G191" s="10"/>
    </row>
    <row r="192" spans="1:7" ht="15.75" x14ac:dyDescent="0.25">
      <c r="A192" s="104" t="s">
        <v>6</v>
      </c>
      <c r="B192" s="103" t="s">
        <v>978</v>
      </c>
      <c r="C192" s="119" t="s">
        <v>977</v>
      </c>
      <c r="D192" s="103" t="s">
        <v>10</v>
      </c>
      <c r="E192" s="100" t="s">
        <v>979</v>
      </c>
      <c r="F192" s="13">
        <v>2220</v>
      </c>
      <c r="G192" s="10"/>
    </row>
    <row r="193" spans="1:7" ht="15.75" x14ac:dyDescent="0.25">
      <c r="A193" s="104" t="s">
        <v>6</v>
      </c>
      <c r="B193" s="103" t="s">
        <v>978</v>
      </c>
      <c r="C193" s="119" t="s">
        <v>977</v>
      </c>
      <c r="D193" s="103" t="s">
        <v>10</v>
      </c>
      <c r="E193" s="100" t="s">
        <v>980</v>
      </c>
      <c r="F193" s="13">
        <v>18047.88</v>
      </c>
      <c r="G193" s="10"/>
    </row>
    <row r="194" spans="1:7" ht="15.75" x14ac:dyDescent="0.25">
      <c r="A194" s="104" t="s">
        <v>6</v>
      </c>
      <c r="B194" s="103"/>
      <c r="C194" s="119" t="s">
        <v>981</v>
      </c>
      <c r="D194" s="103" t="s">
        <v>66</v>
      </c>
      <c r="E194" s="100" t="s">
        <v>982</v>
      </c>
      <c r="F194" s="13">
        <v>45464.88</v>
      </c>
      <c r="G194" s="10"/>
    </row>
    <row r="195" spans="1:7" ht="15.75" x14ac:dyDescent="0.25">
      <c r="A195" s="104" t="s">
        <v>6</v>
      </c>
      <c r="B195" s="103"/>
      <c r="C195" s="119" t="s">
        <v>983</v>
      </c>
      <c r="D195" s="103" t="s">
        <v>207</v>
      </c>
      <c r="E195" s="100" t="s">
        <v>984</v>
      </c>
      <c r="F195" s="13">
        <v>47775</v>
      </c>
      <c r="G195" s="85"/>
    </row>
    <row r="196" spans="1:7" ht="15.75" x14ac:dyDescent="0.25">
      <c r="A196" s="104" t="s">
        <v>6</v>
      </c>
      <c r="B196" s="103" t="s">
        <v>963</v>
      </c>
      <c r="C196" s="119" t="s">
        <v>985</v>
      </c>
      <c r="D196" s="103" t="s">
        <v>10</v>
      </c>
      <c r="E196" s="100" t="s">
        <v>986</v>
      </c>
      <c r="F196" s="13">
        <v>29950</v>
      </c>
      <c r="G196" s="10"/>
    </row>
    <row r="197" spans="1:7" ht="15.75" x14ac:dyDescent="0.25">
      <c r="A197" s="104" t="s">
        <v>6</v>
      </c>
      <c r="B197" s="103"/>
      <c r="C197" s="119" t="s">
        <v>988</v>
      </c>
      <c r="D197" s="103"/>
      <c r="E197" s="100"/>
      <c r="F197" s="13">
        <v>23760</v>
      </c>
      <c r="G197" s="10"/>
    </row>
    <row r="198" spans="1:7" ht="15.75" x14ac:dyDescent="0.25">
      <c r="A198" s="104" t="s">
        <v>6</v>
      </c>
      <c r="B198" s="103"/>
      <c r="C198" s="119" t="s">
        <v>606</v>
      </c>
      <c r="D198" s="103" t="s">
        <v>66</v>
      </c>
      <c r="E198" s="100"/>
      <c r="F198" s="13">
        <v>37000</v>
      </c>
      <c r="G198" s="10"/>
    </row>
    <row r="199" spans="1:7" ht="15.75" x14ac:dyDescent="0.25">
      <c r="A199" s="104" t="s">
        <v>6</v>
      </c>
      <c r="B199" s="103" t="s">
        <v>989</v>
      </c>
      <c r="C199" s="119" t="s">
        <v>334</v>
      </c>
      <c r="D199" s="103" t="s">
        <v>10</v>
      </c>
      <c r="E199" s="100" t="s">
        <v>990</v>
      </c>
      <c r="F199" s="13">
        <v>510</v>
      </c>
      <c r="G199" s="10"/>
    </row>
    <row r="200" spans="1:7" ht="15.75" x14ac:dyDescent="0.25">
      <c r="A200" s="104" t="s">
        <v>6</v>
      </c>
      <c r="B200" s="103" t="s">
        <v>991</v>
      </c>
      <c r="C200" s="119" t="s">
        <v>473</v>
      </c>
      <c r="D200" s="103" t="s">
        <v>10</v>
      </c>
      <c r="E200" s="100" t="s">
        <v>992</v>
      </c>
      <c r="F200" s="13">
        <v>230</v>
      </c>
      <c r="G200" s="10"/>
    </row>
    <row r="201" spans="1:7" ht="15.75" x14ac:dyDescent="0.25">
      <c r="A201" s="104" t="s">
        <v>6</v>
      </c>
      <c r="B201" s="103" t="s">
        <v>994</v>
      </c>
      <c r="C201" s="119" t="s">
        <v>993</v>
      </c>
      <c r="D201" s="103" t="s">
        <v>10</v>
      </c>
      <c r="E201" s="100" t="s">
        <v>995</v>
      </c>
      <c r="F201" s="13">
        <v>1850</v>
      </c>
      <c r="G201" s="10"/>
    </row>
    <row r="202" spans="1:7" ht="15.75" x14ac:dyDescent="0.25">
      <c r="A202" s="104" t="s">
        <v>6</v>
      </c>
      <c r="B202" s="103" t="s">
        <v>996</v>
      </c>
      <c r="C202" s="119" t="s">
        <v>887</v>
      </c>
      <c r="D202" s="103" t="s">
        <v>10</v>
      </c>
      <c r="E202" s="100" t="s">
        <v>997</v>
      </c>
      <c r="F202" s="13">
        <v>500</v>
      </c>
      <c r="G202" s="10"/>
    </row>
    <row r="203" spans="1:7" ht="15.75" x14ac:dyDescent="0.25">
      <c r="A203" s="104" t="s">
        <v>6</v>
      </c>
      <c r="B203" s="103" t="s">
        <v>999</v>
      </c>
      <c r="C203" s="119" t="s">
        <v>998</v>
      </c>
      <c r="D203" s="103" t="s">
        <v>10</v>
      </c>
      <c r="E203" s="100" t="s">
        <v>1000</v>
      </c>
      <c r="F203" s="13">
        <v>1194</v>
      </c>
      <c r="G203" s="10"/>
    </row>
    <row r="204" spans="1:7" ht="15.75" x14ac:dyDescent="0.25">
      <c r="A204" s="104" t="s">
        <v>6</v>
      </c>
      <c r="B204" s="103" t="s">
        <v>911</v>
      </c>
      <c r="C204" s="119" t="s">
        <v>49</v>
      </c>
      <c r="D204" s="103" t="s">
        <v>10</v>
      </c>
      <c r="E204" s="100" t="s">
        <v>51</v>
      </c>
      <c r="F204" s="13">
        <v>6366</v>
      </c>
      <c r="G204" s="10"/>
    </row>
    <row r="205" spans="1:7" ht="15.75" x14ac:dyDescent="0.25">
      <c r="A205" s="104" t="s">
        <v>6</v>
      </c>
      <c r="B205" s="103" t="s">
        <v>1001</v>
      </c>
      <c r="C205" s="119" t="s">
        <v>805</v>
      </c>
      <c r="D205" s="103" t="s">
        <v>66</v>
      </c>
      <c r="E205" s="100" t="s">
        <v>1002</v>
      </c>
      <c r="F205" s="13">
        <v>25000</v>
      </c>
      <c r="G205" s="10"/>
    </row>
    <row r="206" spans="1:7" ht="15.75" x14ac:dyDescent="0.25">
      <c r="A206" s="104" t="s">
        <v>6</v>
      </c>
      <c r="B206" s="103" t="s">
        <v>1003</v>
      </c>
      <c r="C206" s="119" t="s">
        <v>521</v>
      </c>
      <c r="D206" s="103" t="s">
        <v>10</v>
      </c>
      <c r="E206" s="100" t="s">
        <v>1004</v>
      </c>
      <c r="F206" s="13">
        <v>350</v>
      </c>
      <c r="G206" s="10"/>
    </row>
    <row r="207" spans="1:7" ht="15.75" x14ac:dyDescent="0.25">
      <c r="A207" s="104" t="s">
        <v>6</v>
      </c>
      <c r="B207" s="103" t="s">
        <v>1006</v>
      </c>
      <c r="C207" s="119" t="s">
        <v>1005</v>
      </c>
      <c r="D207" s="103" t="s">
        <v>10</v>
      </c>
      <c r="E207" s="100" t="s">
        <v>1007</v>
      </c>
      <c r="F207" s="13">
        <v>200</v>
      </c>
      <c r="G207" s="10"/>
    </row>
    <row r="208" spans="1:7" ht="15.75" x14ac:dyDescent="0.25">
      <c r="A208" s="104" t="s">
        <v>6</v>
      </c>
      <c r="B208" s="103" t="s">
        <v>1008</v>
      </c>
      <c r="C208" s="119" t="s">
        <v>525</v>
      </c>
      <c r="D208" s="103" t="s">
        <v>10</v>
      </c>
      <c r="E208" s="100" t="s">
        <v>30</v>
      </c>
      <c r="F208" s="13">
        <v>250</v>
      </c>
      <c r="G208" s="10"/>
    </row>
    <row r="209" spans="1:7" ht="15.75" x14ac:dyDescent="0.25">
      <c r="A209" s="104" t="s">
        <v>6</v>
      </c>
      <c r="B209" s="103" t="s">
        <v>1010</v>
      </c>
      <c r="C209" s="119" t="s">
        <v>1009</v>
      </c>
      <c r="D209" s="103" t="s">
        <v>10</v>
      </c>
      <c r="E209" s="100" t="s">
        <v>163</v>
      </c>
      <c r="F209" s="13">
        <v>2860</v>
      </c>
      <c r="G209" s="10"/>
    </row>
    <row r="210" spans="1:7" ht="15.75" x14ac:dyDescent="0.25">
      <c r="A210" s="104" t="s">
        <v>6</v>
      </c>
      <c r="B210" s="103" t="s">
        <v>1012</v>
      </c>
      <c r="C210" s="119" t="s">
        <v>1011</v>
      </c>
      <c r="D210" s="103" t="s">
        <v>10</v>
      </c>
      <c r="E210" s="100" t="s">
        <v>30</v>
      </c>
      <c r="F210" s="13">
        <v>600</v>
      </c>
      <c r="G210" s="10"/>
    </row>
    <row r="211" spans="1:7" ht="15.75" x14ac:dyDescent="0.25">
      <c r="A211" s="104" t="s">
        <v>6</v>
      </c>
      <c r="B211" s="103" t="s">
        <v>1014</v>
      </c>
      <c r="C211" s="119" t="s">
        <v>1013</v>
      </c>
      <c r="D211" s="103" t="s">
        <v>10</v>
      </c>
      <c r="E211" s="100" t="s">
        <v>889</v>
      </c>
      <c r="F211" s="13">
        <v>250</v>
      </c>
      <c r="G211" s="10"/>
    </row>
    <row r="212" spans="1:7" ht="15.75" x14ac:dyDescent="0.25">
      <c r="A212" s="104" t="s">
        <v>6</v>
      </c>
      <c r="B212" s="103" t="s">
        <v>1016</v>
      </c>
      <c r="C212" s="119" t="s">
        <v>1015</v>
      </c>
      <c r="D212" s="103" t="s">
        <v>10</v>
      </c>
      <c r="E212" s="100" t="s">
        <v>149</v>
      </c>
      <c r="F212" s="13">
        <v>4900</v>
      </c>
      <c r="G212" s="10"/>
    </row>
    <row r="213" spans="1:7" ht="15.75" x14ac:dyDescent="0.25">
      <c r="A213" s="104" t="s">
        <v>6</v>
      </c>
      <c r="B213" s="103" t="s">
        <v>1018</v>
      </c>
      <c r="C213" s="119" t="s">
        <v>1017</v>
      </c>
      <c r="D213" s="103" t="s">
        <v>10</v>
      </c>
      <c r="E213" s="100" t="s">
        <v>1019</v>
      </c>
      <c r="F213" s="13">
        <v>1000</v>
      </c>
      <c r="G213" s="10"/>
    </row>
    <row r="214" spans="1:7" ht="15.75" x14ac:dyDescent="0.25">
      <c r="A214" s="104" t="s">
        <v>6</v>
      </c>
      <c r="B214" s="103" t="s">
        <v>1021</v>
      </c>
      <c r="C214" s="119" t="s">
        <v>1020</v>
      </c>
      <c r="D214" s="103" t="s">
        <v>10</v>
      </c>
      <c r="E214" s="100" t="s">
        <v>159</v>
      </c>
      <c r="F214" s="13">
        <v>560</v>
      </c>
      <c r="G214" s="10"/>
    </row>
    <row r="215" spans="1:7" ht="15.75" x14ac:dyDescent="0.25">
      <c r="A215" s="104" t="s">
        <v>6</v>
      </c>
      <c r="B215" s="103" t="s">
        <v>1022</v>
      </c>
      <c r="C215" s="119" t="s">
        <v>671</v>
      </c>
      <c r="D215" s="103" t="s">
        <v>10</v>
      </c>
      <c r="E215" s="100" t="s">
        <v>1023</v>
      </c>
      <c r="F215" s="13">
        <v>633.28</v>
      </c>
      <c r="G215" s="10"/>
    </row>
    <row r="216" spans="1:7" ht="15.75" x14ac:dyDescent="0.25">
      <c r="A216" s="104" t="s">
        <v>6</v>
      </c>
      <c r="B216" s="103" t="s">
        <v>1025</v>
      </c>
      <c r="C216" s="119" t="s">
        <v>1024</v>
      </c>
      <c r="D216" s="103" t="s">
        <v>10</v>
      </c>
      <c r="E216" s="100" t="s">
        <v>1026</v>
      </c>
      <c r="F216" s="13">
        <v>27000</v>
      </c>
      <c r="G216" s="10"/>
    </row>
    <row r="217" spans="1:7" ht="15.75" x14ac:dyDescent="0.25">
      <c r="A217" s="104" t="s">
        <v>6</v>
      </c>
      <c r="B217" s="118" t="s">
        <v>1028</v>
      </c>
      <c r="C217" s="119" t="s">
        <v>1027</v>
      </c>
      <c r="D217" s="118" t="s">
        <v>66</v>
      </c>
      <c r="E217" s="100" t="s">
        <v>1029</v>
      </c>
      <c r="F217" s="13">
        <v>84000</v>
      </c>
      <c r="G217" s="10"/>
    </row>
    <row r="218" spans="1:7" ht="15.75" x14ac:dyDescent="0.25">
      <c r="A218" s="104" t="s">
        <v>6</v>
      </c>
      <c r="B218" s="103"/>
      <c r="C218" s="119" t="s">
        <v>1030</v>
      </c>
      <c r="D218" s="103"/>
      <c r="E218" s="100" t="s">
        <v>1031</v>
      </c>
      <c r="F218" s="13">
        <v>908</v>
      </c>
      <c r="G218" s="10"/>
    </row>
    <row r="219" spans="1:7" ht="15.75" x14ac:dyDescent="0.25">
      <c r="A219" s="104" t="s">
        <v>6</v>
      </c>
      <c r="B219" s="103"/>
      <c r="C219" s="119" t="s">
        <v>1030</v>
      </c>
      <c r="D219" s="103"/>
      <c r="E219" s="100" t="s">
        <v>1032</v>
      </c>
      <c r="F219" s="13">
        <v>454</v>
      </c>
      <c r="G219" s="10"/>
    </row>
    <row r="220" spans="1:7" ht="15.75" x14ac:dyDescent="0.25">
      <c r="A220" s="104" t="s">
        <v>6</v>
      </c>
      <c r="B220" s="103"/>
      <c r="C220" s="119" t="s">
        <v>1033</v>
      </c>
      <c r="D220" s="103"/>
      <c r="E220" s="100" t="s">
        <v>485</v>
      </c>
      <c r="F220" s="13">
        <v>7660</v>
      </c>
      <c r="G220" s="10"/>
    </row>
    <row r="221" spans="1:7" ht="15.75" x14ac:dyDescent="0.25">
      <c r="A221" s="104" t="s">
        <v>6</v>
      </c>
      <c r="B221" s="103"/>
      <c r="C221" s="119" t="s">
        <v>1034</v>
      </c>
      <c r="D221" s="103"/>
      <c r="E221" s="100" t="s">
        <v>1035</v>
      </c>
      <c r="F221" s="13">
        <v>3000</v>
      </c>
      <c r="G221" s="10"/>
    </row>
    <row r="222" spans="1:7" ht="15.75" x14ac:dyDescent="0.25">
      <c r="A222" s="104" t="s">
        <v>6</v>
      </c>
      <c r="B222" s="103"/>
      <c r="C222" s="119" t="s">
        <v>1036</v>
      </c>
      <c r="D222" s="103"/>
      <c r="E222" s="100" t="s">
        <v>1037</v>
      </c>
      <c r="F222" s="13">
        <v>150</v>
      </c>
      <c r="G222" s="10"/>
    </row>
    <row r="223" spans="1:7" ht="15.75" x14ac:dyDescent="0.25">
      <c r="A223" s="104" t="s">
        <v>6</v>
      </c>
      <c r="B223" s="103"/>
      <c r="C223" s="119" t="s">
        <v>1038</v>
      </c>
      <c r="D223" s="103" t="s">
        <v>10</v>
      </c>
      <c r="E223" s="100" t="s">
        <v>1039</v>
      </c>
      <c r="F223" s="13">
        <v>150</v>
      </c>
      <c r="G223" s="10"/>
    </row>
    <row r="224" spans="1:7" ht="15.75" x14ac:dyDescent="0.25">
      <c r="A224" s="104" t="s">
        <v>6</v>
      </c>
      <c r="B224" s="103"/>
      <c r="C224" s="119" t="s">
        <v>1040</v>
      </c>
      <c r="D224" s="103" t="s">
        <v>66</v>
      </c>
      <c r="E224" s="100" t="s">
        <v>1041</v>
      </c>
      <c r="F224" s="13">
        <v>38000</v>
      </c>
      <c r="G224" s="10"/>
    </row>
    <row r="225" spans="1:7" ht="15.75" x14ac:dyDescent="0.25">
      <c r="A225" s="104" t="s">
        <v>6</v>
      </c>
      <c r="B225" s="103" t="s">
        <v>1043</v>
      </c>
      <c r="C225" s="119" t="s">
        <v>1042</v>
      </c>
      <c r="D225" s="103" t="s">
        <v>10</v>
      </c>
      <c r="E225" s="100" t="s">
        <v>992</v>
      </c>
      <c r="F225" s="13">
        <v>1000</v>
      </c>
      <c r="G225" s="10"/>
    </row>
    <row r="226" spans="1:7" ht="15.75" x14ac:dyDescent="0.25">
      <c r="A226" s="104" t="s">
        <v>6</v>
      </c>
      <c r="B226" s="103" t="s">
        <v>1045</v>
      </c>
      <c r="C226" s="119" t="s">
        <v>1044</v>
      </c>
      <c r="D226" s="103" t="s">
        <v>10</v>
      </c>
      <c r="E226" s="100" t="s">
        <v>1046</v>
      </c>
      <c r="F226" s="13">
        <v>1850</v>
      </c>
      <c r="G226" s="10"/>
    </row>
    <row r="227" spans="1:7" ht="15.75" x14ac:dyDescent="0.25">
      <c r="A227" s="104" t="s">
        <v>6</v>
      </c>
      <c r="B227" s="103" t="s">
        <v>1047</v>
      </c>
      <c r="C227" s="119" t="s">
        <v>473</v>
      </c>
      <c r="D227" s="103" t="s">
        <v>10</v>
      </c>
      <c r="E227" s="100" t="s">
        <v>1048</v>
      </c>
      <c r="F227" s="13">
        <v>250</v>
      </c>
      <c r="G227" s="10"/>
    </row>
    <row r="228" spans="1:7" ht="15.75" x14ac:dyDescent="0.25">
      <c r="A228" s="104" t="s">
        <v>6</v>
      </c>
      <c r="B228" s="103" t="s">
        <v>947</v>
      </c>
      <c r="C228" s="119" t="s">
        <v>20</v>
      </c>
      <c r="D228" s="103" t="s">
        <v>10</v>
      </c>
      <c r="E228" s="100" t="s">
        <v>1049</v>
      </c>
      <c r="F228" s="13">
        <v>2200</v>
      </c>
      <c r="G228" s="10"/>
    </row>
    <row r="229" spans="1:7" ht="15.75" x14ac:dyDescent="0.25">
      <c r="A229" s="104" t="s">
        <v>6</v>
      </c>
      <c r="B229" s="103"/>
      <c r="C229" s="119" t="s">
        <v>1050</v>
      </c>
      <c r="D229" s="103" t="s">
        <v>10</v>
      </c>
      <c r="E229" s="100" t="s">
        <v>1051</v>
      </c>
      <c r="F229" s="13">
        <v>1375</v>
      </c>
      <c r="G229" s="10"/>
    </row>
    <row r="230" spans="1:7" ht="15.75" x14ac:dyDescent="0.25">
      <c r="A230" s="104" t="s">
        <v>6</v>
      </c>
      <c r="B230" s="103" t="s">
        <v>1052</v>
      </c>
      <c r="C230" s="119" t="s">
        <v>1009</v>
      </c>
      <c r="D230" s="103" t="s">
        <v>10</v>
      </c>
      <c r="E230" s="100" t="s">
        <v>1053</v>
      </c>
      <c r="F230" s="13">
        <v>1275.75</v>
      </c>
      <c r="G230" s="10"/>
    </row>
    <row r="231" spans="1:7" ht="15.75" x14ac:dyDescent="0.25">
      <c r="A231" s="104" t="s">
        <v>6</v>
      </c>
      <c r="B231" s="103" t="s">
        <v>1054</v>
      </c>
      <c r="C231" s="119" t="s">
        <v>479</v>
      </c>
      <c r="D231" s="103" t="s">
        <v>10</v>
      </c>
      <c r="E231" s="100" t="s">
        <v>440</v>
      </c>
      <c r="F231" s="13">
        <v>300.41000000000003</v>
      </c>
      <c r="G231" s="10"/>
    </row>
    <row r="232" spans="1:7" ht="15.75" x14ac:dyDescent="0.25">
      <c r="A232" s="104" t="s">
        <v>6</v>
      </c>
      <c r="B232" s="103" t="s">
        <v>1056</v>
      </c>
      <c r="C232" s="119" t="s">
        <v>1055</v>
      </c>
      <c r="D232" s="103" t="s">
        <v>10</v>
      </c>
      <c r="E232" s="100" t="s">
        <v>1057</v>
      </c>
      <c r="F232" s="13">
        <v>5650</v>
      </c>
      <c r="G232" s="10"/>
    </row>
    <row r="233" spans="1:7" ht="15.75" x14ac:dyDescent="0.25">
      <c r="A233" s="104" t="s">
        <v>6</v>
      </c>
      <c r="B233" s="103" t="s">
        <v>916</v>
      </c>
      <c r="C233" s="119" t="s">
        <v>412</v>
      </c>
      <c r="D233" s="103" t="s">
        <v>10</v>
      </c>
      <c r="E233" s="100" t="s">
        <v>30</v>
      </c>
      <c r="F233" s="13">
        <v>250</v>
      </c>
      <c r="G233" s="10"/>
    </row>
    <row r="234" spans="1:7" ht="15.75" x14ac:dyDescent="0.25">
      <c r="A234" s="104" t="s">
        <v>6</v>
      </c>
      <c r="B234" s="103"/>
      <c r="C234" s="119" t="s">
        <v>1058</v>
      </c>
      <c r="D234" s="103" t="s">
        <v>65</v>
      </c>
      <c r="E234" s="100" t="s">
        <v>1059</v>
      </c>
      <c r="F234" s="13">
        <v>15243.36</v>
      </c>
      <c r="G234" s="10"/>
    </row>
    <row r="235" spans="1:7" ht="15.75" x14ac:dyDescent="0.25">
      <c r="A235" s="104" t="s">
        <v>6</v>
      </c>
      <c r="B235" s="103" t="s">
        <v>916</v>
      </c>
      <c r="C235" s="119" t="s">
        <v>412</v>
      </c>
      <c r="D235" s="103" t="s">
        <v>10</v>
      </c>
      <c r="E235" s="100" t="s">
        <v>30</v>
      </c>
      <c r="F235" s="13">
        <v>250</v>
      </c>
      <c r="G235" s="10"/>
    </row>
    <row r="236" spans="1:7" ht="15.75" x14ac:dyDescent="0.25">
      <c r="A236" s="104" t="s">
        <v>6</v>
      </c>
      <c r="B236" s="103"/>
      <c r="C236" s="119" t="s">
        <v>1060</v>
      </c>
      <c r="D236" s="103" t="s">
        <v>10</v>
      </c>
      <c r="E236" s="100" t="s">
        <v>1061</v>
      </c>
      <c r="F236" s="13">
        <v>1000</v>
      </c>
      <c r="G236" s="10"/>
    </row>
    <row r="237" spans="1:7" ht="15.75" x14ac:dyDescent="0.25">
      <c r="A237" s="104" t="s">
        <v>6</v>
      </c>
      <c r="B237" s="103"/>
      <c r="C237" s="119" t="s">
        <v>1062</v>
      </c>
      <c r="D237" s="103" t="s">
        <v>66</v>
      </c>
      <c r="E237" s="100" t="s">
        <v>1063</v>
      </c>
      <c r="F237" s="13">
        <v>10600</v>
      </c>
      <c r="G237" s="10"/>
    </row>
    <row r="238" spans="1:7" ht="15.75" x14ac:dyDescent="0.25">
      <c r="A238" s="104" t="s">
        <v>6</v>
      </c>
      <c r="B238" s="103" t="s">
        <v>1065</v>
      </c>
      <c r="C238" s="119" t="s">
        <v>1064</v>
      </c>
      <c r="D238" s="103" t="s">
        <v>10</v>
      </c>
      <c r="E238" s="100" t="s">
        <v>1066</v>
      </c>
      <c r="F238" s="13">
        <v>350</v>
      </c>
      <c r="G238" s="10"/>
    </row>
    <row r="239" spans="1:7" ht="15.75" x14ac:dyDescent="0.25">
      <c r="A239" s="104" t="s">
        <v>6</v>
      </c>
      <c r="B239" s="103" t="s">
        <v>1068</v>
      </c>
      <c r="C239" s="119" t="s">
        <v>1067</v>
      </c>
      <c r="D239" s="103" t="s">
        <v>10</v>
      </c>
      <c r="E239" s="100" t="s">
        <v>1069</v>
      </c>
      <c r="F239" s="13">
        <v>5000</v>
      </c>
      <c r="G239" s="10"/>
    </row>
    <row r="240" spans="1:7" ht="15.75" x14ac:dyDescent="0.25">
      <c r="A240" s="104" t="s">
        <v>6</v>
      </c>
      <c r="B240" s="103" t="s">
        <v>1070</v>
      </c>
      <c r="C240" s="119" t="s">
        <v>525</v>
      </c>
      <c r="D240" s="103" t="s">
        <v>10</v>
      </c>
      <c r="E240" s="100" t="s">
        <v>30</v>
      </c>
      <c r="F240" s="13">
        <v>400</v>
      </c>
      <c r="G240" s="10"/>
    </row>
    <row r="241" spans="1:7" ht="15.75" x14ac:dyDescent="0.25">
      <c r="A241" s="104" t="s">
        <v>6</v>
      </c>
      <c r="B241" s="103" t="s">
        <v>1072</v>
      </c>
      <c r="C241" s="119" t="s">
        <v>1071</v>
      </c>
      <c r="D241" s="103" t="s">
        <v>10</v>
      </c>
      <c r="E241" s="100" t="s">
        <v>1073</v>
      </c>
      <c r="F241" s="13">
        <v>400</v>
      </c>
      <c r="G241" s="10"/>
    </row>
    <row r="242" spans="1:7" ht="15.75" x14ac:dyDescent="0.25">
      <c r="A242" s="104" t="s">
        <v>6</v>
      </c>
      <c r="B242" s="103" t="s">
        <v>1074</v>
      </c>
      <c r="C242" s="119" t="s">
        <v>365</v>
      </c>
      <c r="D242" s="103" t="s">
        <v>10</v>
      </c>
      <c r="E242" s="100" t="s">
        <v>1075</v>
      </c>
      <c r="F242" s="13">
        <v>27000</v>
      </c>
      <c r="G242" s="10"/>
    </row>
    <row r="243" spans="1:7" ht="15.75" x14ac:dyDescent="0.25">
      <c r="A243" s="104" t="s">
        <v>6</v>
      </c>
      <c r="B243" s="103" t="s">
        <v>1077</v>
      </c>
      <c r="C243" s="119" t="s">
        <v>1076</v>
      </c>
      <c r="D243" s="103" t="s">
        <v>10</v>
      </c>
      <c r="E243" s="100" t="s">
        <v>1078</v>
      </c>
      <c r="F243" s="13">
        <v>2800</v>
      </c>
      <c r="G243" s="10"/>
    </row>
    <row r="244" spans="1:7" ht="15.75" x14ac:dyDescent="0.25">
      <c r="A244" s="104" t="s">
        <v>6</v>
      </c>
      <c r="B244" s="103" t="s">
        <v>1080</v>
      </c>
      <c r="C244" s="119" t="s">
        <v>1079</v>
      </c>
      <c r="D244" s="103" t="s">
        <v>10</v>
      </c>
      <c r="E244" s="100" t="s">
        <v>30</v>
      </c>
      <c r="F244" s="13">
        <v>300</v>
      </c>
      <c r="G244" s="10"/>
    </row>
    <row r="245" spans="1:7" ht="15.75" x14ac:dyDescent="0.25">
      <c r="A245" s="104" t="s">
        <v>6</v>
      </c>
      <c r="B245" s="103"/>
      <c r="C245" s="119" t="s">
        <v>1081</v>
      </c>
      <c r="D245" s="103" t="s">
        <v>66</v>
      </c>
      <c r="E245" s="100" t="s">
        <v>1082</v>
      </c>
      <c r="F245" s="13">
        <v>35000</v>
      </c>
      <c r="G245" s="10"/>
    </row>
    <row r="246" spans="1:7" ht="15.75" x14ac:dyDescent="0.25">
      <c r="A246" s="104" t="s">
        <v>6</v>
      </c>
      <c r="B246" s="103" t="s">
        <v>1084</v>
      </c>
      <c r="C246" s="119" t="s">
        <v>1083</v>
      </c>
      <c r="D246" s="103" t="s">
        <v>10</v>
      </c>
      <c r="E246" s="100" t="s">
        <v>1085</v>
      </c>
      <c r="F246" s="13">
        <v>16393.43</v>
      </c>
      <c r="G246" s="10"/>
    </row>
    <row r="247" spans="1:7" ht="15.75" x14ac:dyDescent="0.25">
      <c r="A247" s="104" t="s">
        <v>6</v>
      </c>
      <c r="B247" s="103" t="s">
        <v>749</v>
      </c>
      <c r="C247" s="119" t="s">
        <v>336</v>
      </c>
      <c r="D247" s="103" t="s">
        <v>10</v>
      </c>
      <c r="E247" s="100" t="s">
        <v>114</v>
      </c>
      <c r="F247" s="13">
        <v>3000</v>
      </c>
      <c r="G247" s="10"/>
    </row>
    <row r="248" spans="1:7" ht="15.75" x14ac:dyDescent="0.25">
      <c r="A248" s="104" t="s">
        <v>6</v>
      </c>
      <c r="B248" s="103" t="s">
        <v>1086</v>
      </c>
      <c r="C248" s="119" t="s">
        <v>441</v>
      </c>
      <c r="D248" s="103" t="s">
        <v>10</v>
      </c>
      <c r="E248" s="100" t="s">
        <v>1087</v>
      </c>
      <c r="F248" s="13">
        <v>3140</v>
      </c>
      <c r="G248" s="10"/>
    </row>
    <row r="249" spans="1:7" ht="15.75" x14ac:dyDescent="0.25">
      <c r="A249" s="104" t="s">
        <v>6</v>
      </c>
      <c r="B249" s="103" t="s">
        <v>1088</v>
      </c>
      <c r="C249" s="119" t="s">
        <v>441</v>
      </c>
      <c r="D249" s="103" t="s">
        <v>10</v>
      </c>
      <c r="E249" s="100" t="s">
        <v>1089</v>
      </c>
      <c r="F249" s="13">
        <v>3240</v>
      </c>
      <c r="G249" s="10"/>
    </row>
    <row r="250" spans="1:7" ht="15.75" x14ac:dyDescent="0.25">
      <c r="A250" s="104" t="s">
        <v>6</v>
      </c>
      <c r="B250" s="103" t="s">
        <v>1091</v>
      </c>
      <c r="C250" s="119" t="s">
        <v>1090</v>
      </c>
      <c r="D250" s="103" t="s">
        <v>10</v>
      </c>
      <c r="E250" s="100" t="s">
        <v>1092</v>
      </c>
      <c r="F250" s="13">
        <v>500</v>
      </c>
      <c r="G250" s="10"/>
    </row>
    <row r="251" spans="1:7" ht="15.75" x14ac:dyDescent="0.25">
      <c r="A251" s="104" t="s">
        <v>6</v>
      </c>
      <c r="B251" s="103" t="s">
        <v>1094</v>
      </c>
      <c r="C251" s="119" t="s">
        <v>1093</v>
      </c>
      <c r="D251" s="103" t="s">
        <v>10</v>
      </c>
      <c r="E251" s="100" t="s">
        <v>114</v>
      </c>
      <c r="F251" s="13">
        <v>4990</v>
      </c>
      <c r="G251" s="10"/>
    </row>
    <row r="252" spans="1:7" ht="15.75" x14ac:dyDescent="0.25">
      <c r="A252" s="104" t="s">
        <v>6</v>
      </c>
      <c r="B252" s="103" t="s">
        <v>1096</v>
      </c>
      <c r="C252" s="119" t="s">
        <v>1095</v>
      </c>
      <c r="D252" s="103" t="s">
        <v>66</v>
      </c>
      <c r="E252" s="100" t="s">
        <v>1097</v>
      </c>
      <c r="F252" s="13">
        <v>27700</v>
      </c>
      <c r="G252" s="10"/>
    </row>
    <row r="253" spans="1:7" ht="15.75" x14ac:dyDescent="0.25">
      <c r="A253" s="104" t="s">
        <v>6</v>
      </c>
      <c r="B253" s="103" t="s">
        <v>1099</v>
      </c>
      <c r="C253" s="119" t="s">
        <v>1098</v>
      </c>
      <c r="D253" s="103" t="s">
        <v>10</v>
      </c>
      <c r="E253" s="100" t="s">
        <v>1100</v>
      </c>
      <c r="F253" s="13">
        <v>500</v>
      </c>
      <c r="G253" s="10"/>
    </row>
    <row r="254" spans="1:7" ht="15.75" x14ac:dyDescent="0.25">
      <c r="A254" s="104" t="s">
        <v>6</v>
      </c>
      <c r="B254" s="103" t="s">
        <v>1102</v>
      </c>
      <c r="C254" s="119" t="s">
        <v>1101</v>
      </c>
      <c r="D254" s="103" t="s">
        <v>10</v>
      </c>
      <c r="E254" s="100" t="s">
        <v>1103</v>
      </c>
      <c r="F254" s="13">
        <v>25750</v>
      </c>
      <c r="G254" s="10"/>
    </row>
    <row r="255" spans="1:7" ht="15.75" x14ac:dyDescent="0.25">
      <c r="A255" s="104" t="s">
        <v>6</v>
      </c>
      <c r="B255" s="103" t="s">
        <v>1104</v>
      </c>
      <c r="C255" s="119" t="s">
        <v>1090</v>
      </c>
      <c r="D255" s="103" t="s">
        <v>10</v>
      </c>
      <c r="E255" s="100" t="s">
        <v>1105</v>
      </c>
      <c r="F255" s="13">
        <v>500</v>
      </c>
      <c r="G255" s="10"/>
    </row>
    <row r="256" spans="1:7" ht="15.75" x14ac:dyDescent="0.25">
      <c r="A256" s="104" t="s">
        <v>6</v>
      </c>
      <c r="B256" s="103" t="s">
        <v>1106</v>
      </c>
      <c r="C256" s="119" t="s">
        <v>52</v>
      </c>
      <c r="D256" s="103" t="s">
        <v>10</v>
      </c>
      <c r="E256" s="100" t="s">
        <v>30</v>
      </c>
      <c r="F256" s="13">
        <v>1000</v>
      </c>
      <c r="G256" s="10"/>
    </row>
    <row r="257" spans="1:7" ht="15.75" x14ac:dyDescent="0.25">
      <c r="A257" s="104" t="s">
        <v>6</v>
      </c>
      <c r="B257" s="103" t="s">
        <v>1108</v>
      </c>
      <c r="C257" s="119" t="s">
        <v>1107</v>
      </c>
      <c r="D257" s="103" t="s">
        <v>10</v>
      </c>
      <c r="E257" s="100" t="s">
        <v>30</v>
      </c>
      <c r="F257" s="13">
        <v>1000</v>
      </c>
      <c r="G257" s="10"/>
    </row>
    <row r="258" spans="1:7" ht="15.75" x14ac:dyDescent="0.25">
      <c r="A258" s="104" t="s">
        <v>6</v>
      </c>
      <c r="B258" s="103" t="s">
        <v>1110</v>
      </c>
      <c r="C258" s="119" t="s">
        <v>1109</v>
      </c>
      <c r="D258" s="103" t="s">
        <v>66</v>
      </c>
      <c r="E258" s="100" t="s">
        <v>738</v>
      </c>
      <c r="F258" s="13">
        <v>95000</v>
      </c>
      <c r="G258" s="10"/>
    </row>
    <row r="259" spans="1:7" ht="15.75" x14ac:dyDescent="0.25">
      <c r="A259" s="104" t="s">
        <v>6</v>
      </c>
      <c r="B259" s="103"/>
      <c r="C259" s="119" t="s">
        <v>1111</v>
      </c>
      <c r="D259" s="103" t="s">
        <v>66</v>
      </c>
      <c r="E259" s="100" t="s">
        <v>1112</v>
      </c>
      <c r="F259" s="13">
        <v>38000</v>
      </c>
      <c r="G259" s="10"/>
    </row>
    <row r="260" spans="1:7" ht="15.75" x14ac:dyDescent="0.25">
      <c r="A260" s="104" t="s">
        <v>6</v>
      </c>
      <c r="B260" s="103"/>
      <c r="C260" s="119" t="s">
        <v>63</v>
      </c>
      <c r="D260" s="103"/>
      <c r="E260" s="119" t="s">
        <v>1113</v>
      </c>
      <c r="F260" s="45">
        <v>4800</v>
      </c>
      <c r="G260" s="10"/>
    </row>
    <row r="261" spans="1:7" ht="15.75" x14ac:dyDescent="0.25">
      <c r="A261" s="104" t="s">
        <v>6</v>
      </c>
      <c r="B261" s="103" t="s">
        <v>1115</v>
      </c>
      <c r="C261" s="119" t="s">
        <v>1114</v>
      </c>
      <c r="D261" s="103" t="s">
        <v>66</v>
      </c>
      <c r="E261" s="100" t="s">
        <v>1116</v>
      </c>
      <c r="F261" s="13">
        <v>39384.1</v>
      </c>
      <c r="G261" s="10"/>
    </row>
    <row r="262" spans="1:7" ht="15.75" x14ac:dyDescent="0.25">
      <c r="A262" s="104" t="s">
        <v>6</v>
      </c>
      <c r="B262" s="103" t="s">
        <v>1118</v>
      </c>
      <c r="C262" s="119" t="s">
        <v>1117</v>
      </c>
      <c r="D262" s="103" t="s">
        <v>10</v>
      </c>
      <c r="E262" s="100" t="s">
        <v>1119</v>
      </c>
      <c r="F262" s="13">
        <v>11958</v>
      </c>
      <c r="G262" s="10"/>
    </row>
    <row r="263" spans="1:7" ht="15.75" x14ac:dyDescent="0.25">
      <c r="A263" s="104" t="s">
        <v>6</v>
      </c>
      <c r="B263" s="103" t="s">
        <v>1120</v>
      </c>
      <c r="C263" s="119" t="s">
        <v>225</v>
      </c>
      <c r="D263" s="103" t="s">
        <v>10</v>
      </c>
      <c r="E263" s="100" t="s">
        <v>992</v>
      </c>
      <c r="F263" s="13">
        <v>960</v>
      </c>
      <c r="G263" s="10"/>
    </row>
    <row r="264" spans="1:7" ht="15.75" x14ac:dyDescent="0.25">
      <c r="A264" s="104" t="s">
        <v>6</v>
      </c>
      <c r="B264" s="103" t="s">
        <v>1121</v>
      </c>
      <c r="C264" s="119" t="s">
        <v>20</v>
      </c>
      <c r="D264" s="103" t="s">
        <v>10</v>
      </c>
      <c r="E264" s="100" t="s">
        <v>627</v>
      </c>
      <c r="F264" s="13">
        <v>368</v>
      </c>
      <c r="G264" s="10"/>
    </row>
    <row r="265" spans="1:7" ht="15.75" x14ac:dyDescent="0.25">
      <c r="A265" s="104" t="s">
        <v>6</v>
      </c>
      <c r="B265" s="103" t="s">
        <v>1122</v>
      </c>
      <c r="C265" s="119" t="s">
        <v>910</v>
      </c>
      <c r="D265" s="103" t="s">
        <v>10</v>
      </c>
      <c r="E265" s="100" t="s">
        <v>51</v>
      </c>
      <c r="F265" s="13">
        <v>2368.0500000000002</v>
      </c>
      <c r="G265" s="10"/>
    </row>
    <row r="266" spans="1:7" ht="15.75" x14ac:dyDescent="0.25">
      <c r="A266" s="104" t="s">
        <v>6</v>
      </c>
      <c r="B266" s="103" t="s">
        <v>1124</v>
      </c>
      <c r="C266" s="119" t="s">
        <v>1123</v>
      </c>
      <c r="D266" s="103" t="s">
        <v>10</v>
      </c>
      <c r="E266" s="100" t="s">
        <v>1125</v>
      </c>
      <c r="F266" s="13">
        <v>1800</v>
      </c>
      <c r="G266" s="10"/>
    </row>
    <row r="267" spans="1:7" ht="15.75" x14ac:dyDescent="0.25">
      <c r="A267" s="104" t="s">
        <v>6</v>
      </c>
      <c r="B267" s="103"/>
      <c r="C267" s="119" t="s">
        <v>1126</v>
      </c>
      <c r="D267" s="103" t="s">
        <v>65</v>
      </c>
      <c r="E267" s="100" t="s">
        <v>1127</v>
      </c>
      <c r="F267" s="13">
        <v>18442.63</v>
      </c>
      <c r="G267" s="85"/>
    </row>
    <row r="268" spans="1:7" ht="15.75" x14ac:dyDescent="0.25">
      <c r="A268" s="104" t="s">
        <v>6</v>
      </c>
      <c r="B268" s="103" t="s">
        <v>1128</v>
      </c>
      <c r="C268" s="119" t="s">
        <v>110</v>
      </c>
      <c r="D268" s="103" t="s">
        <v>10</v>
      </c>
      <c r="E268" s="100" t="s">
        <v>547</v>
      </c>
      <c r="F268" s="13">
        <v>175</v>
      </c>
      <c r="G268" s="10"/>
    </row>
    <row r="269" spans="1:7" ht="15.75" x14ac:dyDescent="0.25">
      <c r="A269" s="104" t="s">
        <v>6</v>
      </c>
      <c r="B269" s="103" t="s">
        <v>1130</v>
      </c>
      <c r="C269" s="119" t="s">
        <v>1129</v>
      </c>
      <c r="D269" s="103" t="s">
        <v>10</v>
      </c>
      <c r="E269" s="100" t="s">
        <v>1131</v>
      </c>
      <c r="F269" s="13">
        <v>3300</v>
      </c>
      <c r="G269" s="10"/>
    </row>
    <row r="270" spans="1:7" ht="15.75" x14ac:dyDescent="0.25">
      <c r="A270" s="104" t="s">
        <v>6</v>
      </c>
      <c r="B270" s="103" t="s">
        <v>1133</v>
      </c>
      <c r="C270" s="119" t="s">
        <v>1132</v>
      </c>
      <c r="D270" s="103" t="s">
        <v>66</v>
      </c>
      <c r="E270" s="100" t="s">
        <v>1134</v>
      </c>
      <c r="F270" s="13">
        <v>12500</v>
      </c>
      <c r="G270" s="10"/>
    </row>
    <row r="271" spans="1:7" ht="15.75" x14ac:dyDescent="0.25">
      <c r="A271" s="104" t="s">
        <v>6</v>
      </c>
      <c r="B271" s="103" t="s">
        <v>601</v>
      </c>
      <c r="C271" s="119" t="s">
        <v>600</v>
      </c>
      <c r="D271" s="103" t="s">
        <v>10</v>
      </c>
      <c r="E271" s="100" t="s">
        <v>1135</v>
      </c>
      <c r="F271" s="13">
        <v>1090.9000000000001</v>
      </c>
      <c r="G271" s="10"/>
    </row>
    <row r="272" spans="1:7" ht="15.75" x14ac:dyDescent="0.25">
      <c r="A272" s="104" t="s">
        <v>6</v>
      </c>
      <c r="B272" s="103" t="s">
        <v>1137</v>
      </c>
      <c r="C272" s="119" t="s">
        <v>1136</v>
      </c>
      <c r="D272" s="103" t="s">
        <v>65</v>
      </c>
      <c r="E272" s="100" t="s">
        <v>1138</v>
      </c>
      <c r="F272" s="13">
        <v>8196.7199999999993</v>
      </c>
      <c r="G272" s="85"/>
    </row>
    <row r="273" spans="1:7" ht="15.75" x14ac:dyDescent="0.25">
      <c r="A273" s="104" t="s">
        <v>6</v>
      </c>
      <c r="B273" s="103" t="s">
        <v>1140</v>
      </c>
      <c r="C273" s="119" t="s">
        <v>1139</v>
      </c>
      <c r="D273" s="103" t="s">
        <v>10</v>
      </c>
      <c r="E273" s="100" t="s">
        <v>1141</v>
      </c>
      <c r="F273" s="13">
        <v>2500</v>
      </c>
      <c r="G273" s="10"/>
    </row>
    <row r="274" spans="1:7" ht="15.75" x14ac:dyDescent="0.25">
      <c r="A274" s="104" t="s">
        <v>6</v>
      </c>
      <c r="B274" s="103" t="s">
        <v>1142</v>
      </c>
      <c r="C274" s="119" t="s">
        <v>719</v>
      </c>
      <c r="D274" s="103" t="s">
        <v>10</v>
      </c>
      <c r="E274" s="100" t="s">
        <v>1143</v>
      </c>
      <c r="F274" s="13">
        <v>350</v>
      </c>
      <c r="G274" s="10"/>
    </row>
    <row r="275" spans="1:7" ht="15.75" x14ac:dyDescent="0.25">
      <c r="A275" s="104" t="s">
        <v>6</v>
      </c>
      <c r="B275" s="103" t="s">
        <v>1145</v>
      </c>
      <c r="C275" s="119" t="s">
        <v>1144</v>
      </c>
      <c r="D275" s="103" t="s">
        <v>10</v>
      </c>
      <c r="E275" s="100" t="s">
        <v>1146</v>
      </c>
      <c r="F275" s="13">
        <v>1198</v>
      </c>
      <c r="G275" s="10"/>
    </row>
    <row r="276" spans="1:7" ht="15.75" x14ac:dyDescent="0.25">
      <c r="A276" s="104" t="s">
        <v>6</v>
      </c>
      <c r="B276" s="103"/>
      <c r="C276" s="119" t="s">
        <v>1147</v>
      </c>
      <c r="D276" s="103" t="s">
        <v>66</v>
      </c>
      <c r="E276" s="100" t="s">
        <v>1148</v>
      </c>
      <c r="F276" s="13">
        <v>72500</v>
      </c>
      <c r="G276" s="10"/>
    </row>
    <row r="277" spans="1:7" ht="15.75" x14ac:dyDescent="0.25">
      <c r="A277" s="104" t="s">
        <v>6</v>
      </c>
      <c r="B277" s="103"/>
      <c r="C277" s="119" t="s">
        <v>1149</v>
      </c>
      <c r="D277" s="103" t="s">
        <v>65</v>
      </c>
      <c r="E277" s="100"/>
      <c r="F277" s="13">
        <v>32500</v>
      </c>
      <c r="G277" s="85"/>
    </row>
    <row r="278" spans="1:7" ht="15.75" x14ac:dyDescent="0.25">
      <c r="A278" s="104" t="s">
        <v>6</v>
      </c>
      <c r="B278" s="103" t="s">
        <v>1150</v>
      </c>
      <c r="C278" s="119" t="s">
        <v>252</v>
      </c>
      <c r="D278" s="103" t="s">
        <v>10</v>
      </c>
      <c r="E278" s="100" t="s">
        <v>1151</v>
      </c>
      <c r="F278" s="13">
        <v>2650</v>
      </c>
      <c r="G278" s="10"/>
    </row>
    <row r="279" spans="1:7" ht="15.75" x14ac:dyDescent="0.25">
      <c r="A279" s="104" t="s">
        <v>6</v>
      </c>
      <c r="B279" s="103" t="s">
        <v>1152</v>
      </c>
      <c r="C279" s="119" t="s">
        <v>1040</v>
      </c>
      <c r="D279" s="103" t="s">
        <v>10</v>
      </c>
      <c r="E279" s="100" t="s">
        <v>1153</v>
      </c>
      <c r="F279" s="13">
        <v>50000</v>
      </c>
      <c r="G279" s="10"/>
    </row>
    <row r="280" spans="1:7" ht="15.75" x14ac:dyDescent="0.25">
      <c r="A280" s="104" t="s">
        <v>6</v>
      </c>
      <c r="B280" s="103" t="s">
        <v>1155</v>
      </c>
      <c r="C280" s="119" t="s">
        <v>1154</v>
      </c>
      <c r="D280" s="103" t="s">
        <v>10</v>
      </c>
      <c r="E280" s="100" t="s">
        <v>30</v>
      </c>
      <c r="F280" s="13">
        <v>1200</v>
      </c>
      <c r="G280" s="10"/>
    </row>
    <row r="281" spans="1:7" ht="15.75" x14ac:dyDescent="0.25">
      <c r="A281" s="104" t="s">
        <v>6</v>
      </c>
      <c r="B281" s="103" t="s">
        <v>1157</v>
      </c>
      <c r="C281" s="119" t="s">
        <v>1156</v>
      </c>
      <c r="D281" s="103" t="s">
        <v>10</v>
      </c>
      <c r="E281" s="100" t="s">
        <v>51</v>
      </c>
      <c r="F281" s="13">
        <v>1645</v>
      </c>
      <c r="G281" s="10"/>
    </row>
    <row r="282" spans="1:7" ht="15.75" x14ac:dyDescent="0.25">
      <c r="A282" s="104" t="s">
        <v>6</v>
      </c>
      <c r="B282" s="103" t="s">
        <v>1159</v>
      </c>
      <c r="C282" s="119" t="s">
        <v>1158</v>
      </c>
      <c r="D282" s="103" t="s">
        <v>10</v>
      </c>
      <c r="E282" s="100" t="s">
        <v>1160</v>
      </c>
      <c r="F282" s="13">
        <v>9050</v>
      </c>
      <c r="G282" s="10"/>
    </row>
    <row r="283" spans="1:7" ht="15.75" x14ac:dyDescent="0.25">
      <c r="A283" s="104" t="s">
        <v>6</v>
      </c>
      <c r="B283" s="103" t="s">
        <v>1162</v>
      </c>
      <c r="C283" s="119" t="s">
        <v>1161</v>
      </c>
      <c r="D283" s="103" t="s">
        <v>10</v>
      </c>
      <c r="E283" s="100"/>
      <c r="F283" s="13">
        <v>420</v>
      </c>
      <c r="G283" s="10"/>
    </row>
    <row r="284" spans="1:7" ht="15.75" x14ac:dyDescent="0.25">
      <c r="A284" s="104" t="s">
        <v>6</v>
      </c>
      <c r="B284" s="103" t="s">
        <v>1163</v>
      </c>
      <c r="C284" s="119" t="s">
        <v>719</v>
      </c>
      <c r="D284" s="103" t="s">
        <v>10</v>
      </c>
      <c r="E284" s="100" t="s">
        <v>347</v>
      </c>
      <c r="F284" s="13">
        <v>350</v>
      </c>
      <c r="G284" s="10"/>
    </row>
    <row r="285" spans="1:7" ht="15.75" x14ac:dyDescent="0.25">
      <c r="A285" s="104" t="s">
        <v>6</v>
      </c>
      <c r="B285" s="103" t="s">
        <v>1164</v>
      </c>
      <c r="C285" s="119" t="s">
        <v>624</v>
      </c>
      <c r="D285" s="103" t="s">
        <v>10</v>
      </c>
      <c r="E285" s="100" t="s">
        <v>30</v>
      </c>
      <c r="F285" s="13">
        <v>3253</v>
      </c>
      <c r="G285" s="10"/>
    </row>
    <row r="286" spans="1:7" ht="15.75" x14ac:dyDescent="0.25">
      <c r="A286" s="104" t="s">
        <v>6</v>
      </c>
      <c r="B286" s="103" t="s">
        <v>1166</v>
      </c>
      <c r="C286" s="119" t="s">
        <v>1165</v>
      </c>
      <c r="D286" s="103" t="s">
        <v>10</v>
      </c>
      <c r="E286" s="100" t="s">
        <v>154</v>
      </c>
      <c r="F286" s="13">
        <v>280</v>
      </c>
      <c r="G286" s="10"/>
    </row>
    <row r="287" spans="1:7" ht="15.75" x14ac:dyDescent="0.25">
      <c r="A287" s="104" t="s">
        <v>6</v>
      </c>
      <c r="B287" s="103" t="s">
        <v>1167</v>
      </c>
      <c r="C287" s="119" t="s">
        <v>281</v>
      </c>
      <c r="D287" s="103" t="s">
        <v>10</v>
      </c>
      <c r="E287" s="100" t="s">
        <v>1168</v>
      </c>
      <c r="F287" s="13">
        <v>1500</v>
      </c>
      <c r="G287" s="10"/>
    </row>
    <row r="288" spans="1:7" ht="15.75" x14ac:dyDescent="0.25">
      <c r="A288" s="104" t="s">
        <v>6</v>
      </c>
      <c r="B288" s="103" t="s">
        <v>1170</v>
      </c>
      <c r="C288" s="119" t="s">
        <v>1169</v>
      </c>
      <c r="D288" s="103" t="s">
        <v>207</v>
      </c>
      <c r="E288" s="100" t="s">
        <v>1171</v>
      </c>
      <c r="F288" s="13">
        <v>165000</v>
      </c>
      <c r="G288" s="85"/>
    </row>
    <row r="289" spans="1:7" ht="15.75" x14ac:dyDescent="0.25">
      <c r="A289" s="104" t="s">
        <v>6</v>
      </c>
      <c r="B289" s="103" t="s">
        <v>1173</v>
      </c>
      <c r="C289" s="119" t="s">
        <v>1172</v>
      </c>
      <c r="D289" s="103" t="s">
        <v>10</v>
      </c>
      <c r="E289" s="100" t="s">
        <v>1174</v>
      </c>
      <c r="F289" s="13">
        <v>5377.81</v>
      </c>
      <c r="G289" s="10"/>
    </row>
    <row r="290" spans="1:7" ht="15.75" x14ac:dyDescent="0.25">
      <c r="A290" s="104" t="s">
        <v>6</v>
      </c>
      <c r="B290" s="103" t="s">
        <v>1175</v>
      </c>
      <c r="C290" s="119" t="s">
        <v>962</v>
      </c>
      <c r="D290" s="103" t="s">
        <v>10</v>
      </c>
      <c r="E290" s="100" t="s">
        <v>1176</v>
      </c>
      <c r="F290" s="13">
        <v>950</v>
      </c>
      <c r="G290" s="10"/>
    </row>
    <row r="291" spans="1:7" ht="15.75" x14ac:dyDescent="0.25">
      <c r="A291" s="104" t="s">
        <v>6</v>
      </c>
      <c r="B291" s="103" t="s">
        <v>1177</v>
      </c>
      <c r="C291" s="119" t="s">
        <v>281</v>
      </c>
      <c r="D291" s="103" t="s">
        <v>10</v>
      </c>
      <c r="E291" s="100" t="s">
        <v>30</v>
      </c>
      <c r="F291" s="13">
        <v>1100</v>
      </c>
      <c r="G291" s="10"/>
    </row>
    <row r="292" spans="1:7" ht="15.75" x14ac:dyDescent="0.25">
      <c r="A292" s="104" t="s">
        <v>6</v>
      </c>
      <c r="B292" s="103" t="s">
        <v>1179</v>
      </c>
      <c r="C292" s="119" t="s">
        <v>1178</v>
      </c>
      <c r="D292" s="103" t="s">
        <v>10</v>
      </c>
      <c r="E292" s="100" t="s">
        <v>81</v>
      </c>
      <c r="F292" s="13">
        <v>2500</v>
      </c>
      <c r="G292" s="10"/>
    </row>
    <row r="293" spans="1:7" ht="15.75" x14ac:dyDescent="0.25">
      <c r="A293" s="104" t="s">
        <v>6</v>
      </c>
      <c r="B293" s="103" t="s">
        <v>1180</v>
      </c>
      <c r="C293" s="119" t="s">
        <v>1169</v>
      </c>
      <c r="D293" s="103" t="s">
        <v>207</v>
      </c>
      <c r="E293" s="100" t="s">
        <v>1181</v>
      </c>
      <c r="F293" s="13">
        <v>135000</v>
      </c>
      <c r="G293" s="85"/>
    </row>
    <row r="294" spans="1:7" ht="15.75" x14ac:dyDescent="0.25">
      <c r="A294" s="104" t="s">
        <v>6</v>
      </c>
      <c r="B294" s="103" t="s">
        <v>1182</v>
      </c>
      <c r="C294" s="119" t="s">
        <v>962</v>
      </c>
      <c r="D294" s="103" t="s">
        <v>10</v>
      </c>
      <c r="E294" s="100" t="s">
        <v>1183</v>
      </c>
      <c r="F294" s="13">
        <v>5500</v>
      </c>
      <c r="G294" s="10"/>
    </row>
    <row r="295" spans="1:7" ht="15.75" x14ac:dyDescent="0.25">
      <c r="A295" s="104" t="s">
        <v>6</v>
      </c>
      <c r="B295" s="103"/>
      <c r="C295" s="119" t="s">
        <v>1184</v>
      </c>
      <c r="D295" s="103"/>
      <c r="E295" s="100" t="s">
        <v>65</v>
      </c>
      <c r="F295" s="13">
        <v>3000</v>
      </c>
      <c r="G295" s="10"/>
    </row>
    <row r="296" spans="1:7" ht="15.75" x14ac:dyDescent="0.25">
      <c r="A296" s="104" t="s">
        <v>6</v>
      </c>
      <c r="B296" s="103" t="s">
        <v>1185</v>
      </c>
      <c r="C296" s="119" t="s">
        <v>671</v>
      </c>
      <c r="D296" s="103" t="s">
        <v>10</v>
      </c>
      <c r="E296" s="100" t="s">
        <v>1023</v>
      </c>
      <c r="F296" s="13">
        <v>678.56</v>
      </c>
      <c r="G296" s="10"/>
    </row>
    <row r="297" spans="1:7" ht="15.75" x14ac:dyDescent="0.25">
      <c r="A297" s="104" t="s">
        <v>6</v>
      </c>
      <c r="B297" s="103" t="s">
        <v>1187</v>
      </c>
      <c r="C297" s="119" t="s">
        <v>1186</v>
      </c>
      <c r="D297" s="103" t="s">
        <v>10</v>
      </c>
      <c r="E297" s="100"/>
      <c r="F297" s="13">
        <v>4000</v>
      </c>
      <c r="G297" s="10"/>
    </row>
    <row r="298" spans="1:7" ht="15.75" x14ac:dyDescent="0.25">
      <c r="A298" s="104" t="s">
        <v>6</v>
      </c>
      <c r="B298" s="103" t="s">
        <v>1189</v>
      </c>
      <c r="C298" s="119" t="s">
        <v>1188</v>
      </c>
      <c r="D298" s="103" t="s">
        <v>10</v>
      </c>
      <c r="E298" s="100" t="s">
        <v>283</v>
      </c>
      <c r="F298" s="13">
        <v>555</v>
      </c>
      <c r="G298" s="10"/>
    </row>
    <row r="299" spans="1:7" ht="15.75" x14ac:dyDescent="0.25">
      <c r="A299" s="104" t="s">
        <v>6</v>
      </c>
      <c r="B299" s="103" t="s">
        <v>1190</v>
      </c>
      <c r="C299" s="119" t="s">
        <v>624</v>
      </c>
      <c r="D299" s="103" t="s">
        <v>10</v>
      </c>
      <c r="E299" s="100" t="s">
        <v>30</v>
      </c>
      <c r="F299" s="13">
        <v>3053</v>
      </c>
      <c r="G299" s="10"/>
    </row>
    <row r="300" spans="1:7" ht="15.75" x14ac:dyDescent="0.25">
      <c r="A300" s="104" t="s">
        <v>6</v>
      </c>
      <c r="B300" s="103" t="s">
        <v>1192</v>
      </c>
      <c r="C300" s="119" t="s">
        <v>1191</v>
      </c>
      <c r="D300" s="103" t="s">
        <v>10</v>
      </c>
      <c r="E300" s="100" t="s">
        <v>30</v>
      </c>
      <c r="F300" s="13">
        <v>1100</v>
      </c>
      <c r="G300" s="10"/>
    </row>
    <row r="301" spans="1:7" ht="15.75" x14ac:dyDescent="0.25">
      <c r="A301" s="104" t="s">
        <v>6</v>
      </c>
      <c r="B301" s="103" t="s">
        <v>1194</v>
      </c>
      <c r="C301" s="119" t="s">
        <v>1193</v>
      </c>
      <c r="D301" s="103" t="s">
        <v>10</v>
      </c>
      <c r="E301" s="100" t="s">
        <v>1195</v>
      </c>
      <c r="F301" s="13">
        <v>1400</v>
      </c>
      <c r="G301" s="10"/>
    </row>
    <row r="302" spans="1:7" ht="15.75" x14ac:dyDescent="0.25">
      <c r="A302" s="104" t="s">
        <v>6</v>
      </c>
      <c r="B302" s="103" t="s">
        <v>1197</v>
      </c>
      <c r="C302" s="119" t="s">
        <v>1196</v>
      </c>
      <c r="D302" s="103" t="s">
        <v>10</v>
      </c>
      <c r="E302" s="100" t="s">
        <v>1198</v>
      </c>
      <c r="F302" s="13">
        <v>280</v>
      </c>
      <c r="G302" s="10"/>
    </row>
    <row r="303" spans="1:7" ht="15.75" x14ac:dyDescent="0.25">
      <c r="A303" s="104" t="s">
        <v>6</v>
      </c>
      <c r="B303" s="103" t="s">
        <v>1199</v>
      </c>
      <c r="C303" s="119" t="s">
        <v>962</v>
      </c>
      <c r="D303" s="103" t="s">
        <v>10</v>
      </c>
      <c r="E303" s="100" t="s">
        <v>1200</v>
      </c>
      <c r="F303" s="13">
        <v>13000</v>
      </c>
      <c r="G303" s="10"/>
    </row>
    <row r="304" spans="1:7" ht="15.75" x14ac:dyDescent="0.25">
      <c r="A304" s="104" t="s">
        <v>6</v>
      </c>
      <c r="B304" s="103" t="s">
        <v>1202</v>
      </c>
      <c r="C304" s="119" t="s">
        <v>1201</v>
      </c>
      <c r="D304" s="103" t="s">
        <v>10</v>
      </c>
      <c r="E304" s="100" t="s">
        <v>1203</v>
      </c>
      <c r="F304" s="13">
        <v>11800</v>
      </c>
      <c r="G304" s="10"/>
    </row>
    <row r="305" spans="1:7" ht="15.75" x14ac:dyDescent="0.25">
      <c r="A305" s="104" t="s">
        <v>6</v>
      </c>
      <c r="B305" s="103" t="s">
        <v>1202</v>
      </c>
      <c r="C305" s="119" t="s">
        <v>1201</v>
      </c>
      <c r="D305" s="103" t="s">
        <v>10</v>
      </c>
      <c r="E305" s="100" t="s">
        <v>1203</v>
      </c>
      <c r="F305" s="13">
        <v>1000</v>
      </c>
      <c r="G305" s="10"/>
    </row>
    <row r="306" spans="1:7" ht="15.75" x14ac:dyDescent="0.25">
      <c r="A306" s="104" t="s">
        <v>6</v>
      </c>
      <c r="B306" s="103" t="s">
        <v>1204</v>
      </c>
      <c r="C306" s="119" t="s">
        <v>962</v>
      </c>
      <c r="D306" s="103" t="s">
        <v>10</v>
      </c>
      <c r="E306" s="100" t="s">
        <v>1183</v>
      </c>
      <c r="F306" s="13">
        <v>9800</v>
      </c>
      <c r="G306" s="10"/>
    </row>
    <row r="307" spans="1:7" ht="15.75" x14ac:dyDescent="0.25">
      <c r="A307" s="104" t="s">
        <v>6</v>
      </c>
      <c r="B307" s="103" t="s">
        <v>1205</v>
      </c>
      <c r="C307" s="119" t="s">
        <v>962</v>
      </c>
      <c r="D307" s="103" t="s">
        <v>10</v>
      </c>
      <c r="E307" s="100" t="s">
        <v>1176</v>
      </c>
      <c r="F307" s="13">
        <v>1550</v>
      </c>
      <c r="G307" s="10"/>
    </row>
    <row r="308" spans="1:7" ht="15.75" x14ac:dyDescent="0.25">
      <c r="A308" s="104" t="s">
        <v>6</v>
      </c>
      <c r="B308" s="103" t="s">
        <v>1206</v>
      </c>
      <c r="C308" s="119" t="s">
        <v>1169</v>
      </c>
      <c r="D308" s="103" t="s">
        <v>207</v>
      </c>
      <c r="E308" s="100" t="s">
        <v>1207</v>
      </c>
      <c r="F308" s="13">
        <v>110000</v>
      </c>
      <c r="G308" s="85"/>
    </row>
    <row r="309" spans="1:7" ht="15.75" x14ac:dyDescent="0.25">
      <c r="A309" s="104" t="s">
        <v>6</v>
      </c>
      <c r="B309" s="103"/>
      <c r="C309" s="119" t="s">
        <v>1208</v>
      </c>
      <c r="D309" s="103"/>
      <c r="E309" s="100" t="s">
        <v>63</v>
      </c>
      <c r="F309" s="13">
        <v>8960</v>
      </c>
      <c r="G309" s="10"/>
    </row>
    <row r="310" spans="1:7" ht="15.75" x14ac:dyDescent="0.25">
      <c r="A310" s="104" t="s">
        <v>6</v>
      </c>
      <c r="B310" s="103" t="s">
        <v>1210</v>
      </c>
      <c r="C310" s="119" t="s">
        <v>1209</v>
      </c>
      <c r="D310" s="103" t="s">
        <v>10</v>
      </c>
      <c r="E310" s="100" t="s">
        <v>1211</v>
      </c>
      <c r="F310" s="13">
        <v>2200</v>
      </c>
      <c r="G310" s="10"/>
    </row>
    <row r="311" spans="1:7" ht="15.75" x14ac:dyDescent="0.25">
      <c r="A311" s="104" t="s">
        <v>6</v>
      </c>
      <c r="B311" s="103" t="s">
        <v>1212</v>
      </c>
      <c r="C311" s="119" t="s">
        <v>962</v>
      </c>
      <c r="D311" s="103" t="s">
        <v>10</v>
      </c>
      <c r="E311" s="100" t="s">
        <v>1213</v>
      </c>
      <c r="F311" s="13">
        <v>2400</v>
      </c>
      <c r="G311" s="10"/>
    </row>
    <row r="312" spans="1:7" ht="15.75" x14ac:dyDescent="0.25">
      <c r="A312" s="104" t="s">
        <v>6</v>
      </c>
      <c r="B312" s="103" t="s">
        <v>1214</v>
      </c>
      <c r="C312" s="119" t="s">
        <v>962</v>
      </c>
      <c r="D312" s="103" t="s">
        <v>10</v>
      </c>
      <c r="E312" s="100" t="s">
        <v>1215</v>
      </c>
      <c r="F312" s="13">
        <v>1700</v>
      </c>
      <c r="G312" s="10"/>
    </row>
    <row r="313" spans="1:7" ht="15.75" x14ac:dyDescent="0.25">
      <c r="A313" s="104" t="s">
        <v>6</v>
      </c>
      <c r="B313" s="103" t="s">
        <v>1217</v>
      </c>
      <c r="C313" s="119" t="s">
        <v>1216</v>
      </c>
      <c r="D313" s="103" t="s">
        <v>66</v>
      </c>
      <c r="E313" s="100" t="s">
        <v>1218</v>
      </c>
      <c r="F313" s="13">
        <v>70000</v>
      </c>
      <c r="G313" s="85"/>
    </row>
    <row r="314" spans="1:7" ht="15.75" x14ac:dyDescent="0.25">
      <c r="A314" s="104" t="s">
        <v>6</v>
      </c>
      <c r="B314" s="103" t="s">
        <v>1219</v>
      </c>
      <c r="C314" s="119" t="s">
        <v>1216</v>
      </c>
      <c r="D314" s="103" t="s">
        <v>66</v>
      </c>
      <c r="E314" s="100"/>
      <c r="F314" s="13">
        <v>170000</v>
      </c>
      <c r="G314" s="85"/>
    </row>
    <row r="315" spans="1:7" ht="15.75" x14ac:dyDescent="0.25">
      <c r="A315" s="104" t="s">
        <v>6</v>
      </c>
      <c r="B315" s="103"/>
      <c r="C315" s="119" t="s">
        <v>1220</v>
      </c>
      <c r="D315" s="103" t="s">
        <v>10</v>
      </c>
      <c r="E315" s="100" t="s">
        <v>1221</v>
      </c>
      <c r="F315" s="13">
        <v>1175</v>
      </c>
      <c r="G315" s="10"/>
    </row>
    <row r="316" spans="1:7" ht="15.75" x14ac:dyDescent="0.25">
      <c r="A316" s="104" t="s">
        <v>6</v>
      </c>
      <c r="B316" s="103"/>
      <c r="C316" s="119" t="s">
        <v>1222</v>
      </c>
      <c r="D316" s="103" t="s">
        <v>10</v>
      </c>
      <c r="E316" s="100" t="s">
        <v>1223</v>
      </c>
      <c r="F316" s="13">
        <v>235</v>
      </c>
      <c r="G316" s="10"/>
    </row>
    <row r="317" spans="1:7" ht="15.75" x14ac:dyDescent="0.25">
      <c r="A317" s="104" t="s">
        <v>6</v>
      </c>
      <c r="B317" s="119" t="s">
        <v>1225</v>
      </c>
      <c r="C317" s="119" t="s">
        <v>1224</v>
      </c>
      <c r="D317" s="119" t="s">
        <v>10</v>
      </c>
      <c r="E317" s="120"/>
      <c r="F317" s="87">
        <v>20500</v>
      </c>
      <c r="G317" s="10"/>
    </row>
    <row r="318" spans="1:7" ht="15.75" x14ac:dyDescent="0.25">
      <c r="A318" s="104" t="s">
        <v>6</v>
      </c>
      <c r="B318" s="119" t="s">
        <v>1226</v>
      </c>
      <c r="C318" s="119" t="s">
        <v>719</v>
      </c>
      <c r="D318" s="119" t="s">
        <v>10</v>
      </c>
      <c r="E318" s="120" t="s">
        <v>347</v>
      </c>
      <c r="F318" s="87">
        <v>350</v>
      </c>
      <c r="G318" s="10"/>
    </row>
    <row r="319" spans="1:7" ht="15.75" x14ac:dyDescent="0.25">
      <c r="A319" s="104" t="s">
        <v>6</v>
      </c>
      <c r="B319" s="119"/>
      <c r="C319" s="119" t="s">
        <v>1227</v>
      </c>
      <c r="D319" s="119" t="s">
        <v>10</v>
      </c>
      <c r="E319" s="120"/>
      <c r="F319" s="87">
        <v>820</v>
      </c>
      <c r="G319" s="10"/>
    </row>
    <row r="320" spans="1:7" ht="15.75" x14ac:dyDescent="0.25">
      <c r="A320" s="104" t="s">
        <v>6</v>
      </c>
      <c r="B320" s="119" t="s">
        <v>1229</v>
      </c>
      <c r="C320" s="119" t="s">
        <v>1228</v>
      </c>
      <c r="D320" s="119" t="s">
        <v>10</v>
      </c>
      <c r="E320" s="120" t="s">
        <v>1230</v>
      </c>
      <c r="F320" s="87">
        <v>2000</v>
      </c>
      <c r="G320" s="10"/>
    </row>
    <row r="321" spans="1:7" ht="15.75" x14ac:dyDescent="0.25">
      <c r="A321" s="104" t="s">
        <v>6</v>
      </c>
      <c r="B321" s="119" t="s">
        <v>1232</v>
      </c>
      <c r="C321" s="119" t="s">
        <v>1231</v>
      </c>
      <c r="D321" s="119" t="s">
        <v>10</v>
      </c>
      <c r="E321" s="120" t="s">
        <v>1233</v>
      </c>
      <c r="F321" s="87">
        <v>20000</v>
      </c>
      <c r="G321" s="10"/>
    </row>
    <row r="322" spans="1:7" ht="15.75" x14ac:dyDescent="0.25">
      <c r="A322" s="104" t="s">
        <v>6</v>
      </c>
      <c r="B322" s="119" t="s">
        <v>1235</v>
      </c>
      <c r="C322" s="119" t="s">
        <v>1234</v>
      </c>
      <c r="D322" s="119" t="s">
        <v>10</v>
      </c>
      <c r="E322" s="120" t="s">
        <v>1236</v>
      </c>
      <c r="F322" s="87">
        <v>6750</v>
      </c>
      <c r="G322" s="10"/>
    </row>
    <row r="323" spans="1:7" ht="15.75" x14ac:dyDescent="0.25">
      <c r="A323" s="104" t="s">
        <v>6</v>
      </c>
      <c r="B323" s="119"/>
      <c r="C323" s="119" t="s">
        <v>1237</v>
      </c>
      <c r="D323" s="119" t="s">
        <v>10</v>
      </c>
      <c r="E323" s="120" t="s">
        <v>1238</v>
      </c>
      <c r="F323" s="87">
        <v>11378.12</v>
      </c>
      <c r="G323" s="10"/>
    </row>
    <row r="324" spans="1:7" ht="15.75" x14ac:dyDescent="0.25">
      <c r="A324" s="104" t="s">
        <v>6</v>
      </c>
      <c r="B324" s="119" t="s">
        <v>1239</v>
      </c>
      <c r="C324" s="119" t="s">
        <v>479</v>
      </c>
      <c r="D324" s="119" t="s">
        <v>10</v>
      </c>
      <c r="E324" s="120" t="s">
        <v>30</v>
      </c>
      <c r="F324" s="87">
        <v>478.9</v>
      </c>
      <c r="G324" s="10"/>
    </row>
    <row r="325" spans="1:7" ht="15.75" x14ac:dyDescent="0.25">
      <c r="A325" s="104" t="s">
        <v>6</v>
      </c>
      <c r="B325" s="119" t="s">
        <v>1241</v>
      </c>
      <c r="C325" s="119" t="s">
        <v>1240</v>
      </c>
      <c r="D325" s="119" t="s">
        <v>10</v>
      </c>
      <c r="E325" s="120" t="s">
        <v>30</v>
      </c>
      <c r="F325" s="87">
        <v>150</v>
      </c>
      <c r="G325" s="10"/>
    </row>
    <row r="326" spans="1:7" ht="15.75" x14ac:dyDescent="0.25">
      <c r="A326" s="104" t="s">
        <v>6</v>
      </c>
      <c r="B326" s="119" t="s">
        <v>1242</v>
      </c>
      <c r="C326" s="119" t="s">
        <v>719</v>
      </c>
      <c r="D326" s="119" t="s">
        <v>10</v>
      </c>
      <c r="E326" s="120" t="s">
        <v>347</v>
      </c>
      <c r="F326" s="87">
        <v>350</v>
      </c>
      <c r="G326" s="10"/>
    </row>
    <row r="327" spans="1:7" ht="15.75" x14ac:dyDescent="0.25">
      <c r="A327" s="104" t="s">
        <v>6</v>
      </c>
      <c r="B327" s="119" t="s">
        <v>1244</v>
      </c>
      <c r="C327" s="119" t="s">
        <v>1243</v>
      </c>
      <c r="D327" s="119" t="s">
        <v>65</v>
      </c>
      <c r="E327" s="120" t="s">
        <v>1245</v>
      </c>
      <c r="F327" s="87">
        <f>60000/1.22</f>
        <v>49180.327868852459</v>
      </c>
      <c r="G327" s="85"/>
    </row>
    <row r="328" spans="1:7" ht="15.75" x14ac:dyDescent="0.25">
      <c r="A328" s="104" t="s">
        <v>6</v>
      </c>
      <c r="B328" s="119" t="s">
        <v>1155</v>
      </c>
      <c r="C328" s="119" t="s">
        <v>473</v>
      </c>
      <c r="D328" s="119" t="s">
        <v>10</v>
      </c>
      <c r="E328" s="120" t="s">
        <v>30</v>
      </c>
      <c r="F328" s="87">
        <v>500</v>
      </c>
      <c r="G328" s="10"/>
    </row>
    <row r="329" spans="1:7" ht="15.75" x14ac:dyDescent="0.25">
      <c r="A329" s="104" t="s">
        <v>6</v>
      </c>
      <c r="B329" s="119" t="s">
        <v>1246</v>
      </c>
      <c r="C329" s="119" t="s">
        <v>1161</v>
      </c>
      <c r="D329" s="119" t="s">
        <v>10</v>
      </c>
      <c r="E329" s="120" t="s">
        <v>1247</v>
      </c>
      <c r="F329" s="87">
        <v>420</v>
      </c>
      <c r="G329" s="10"/>
    </row>
    <row r="330" spans="1:7" ht="15.75" x14ac:dyDescent="0.25">
      <c r="A330" s="104" t="s">
        <v>6</v>
      </c>
      <c r="B330" s="119" t="s">
        <v>751</v>
      </c>
      <c r="C330" s="119" t="s">
        <v>750</v>
      </c>
      <c r="D330" s="119" t="s">
        <v>10</v>
      </c>
      <c r="E330" s="120" t="s">
        <v>51</v>
      </c>
      <c r="F330" s="87">
        <v>650</v>
      </c>
      <c r="G330" s="10"/>
    </row>
    <row r="331" spans="1:7" ht="15.75" x14ac:dyDescent="0.25">
      <c r="A331" s="104" t="s">
        <v>6</v>
      </c>
      <c r="B331" s="119" t="s">
        <v>1249</v>
      </c>
      <c r="C331" s="119" t="s">
        <v>1248</v>
      </c>
      <c r="D331" s="119" t="s">
        <v>10</v>
      </c>
      <c r="E331" s="120" t="s">
        <v>1250</v>
      </c>
      <c r="F331" s="87">
        <v>3000</v>
      </c>
      <c r="G331" s="10"/>
    </row>
    <row r="332" spans="1:7" ht="15.75" x14ac:dyDescent="0.25">
      <c r="A332" s="104" t="s">
        <v>6</v>
      </c>
      <c r="B332" s="119" t="s">
        <v>1251</v>
      </c>
      <c r="C332" s="119" t="s">
        <v>178</v>
      </c>
      <c r="D332" s="119" t="s">
        <v>10</v>
      </c>
      <c r="E332" s="120" t="s">
        <v>1252</v>
      </c>
      <c r="F332" s="87">
        <v>7000</v>
      </c>
      <c r="G332" s="10"/>
    </row>
    <row r="333" spans="1:7" ht="15.75" x14ac:dyDescent="0.25">
      <c r="A333" s="104" t="s">
        <v>6</v>
      </c>
      <c r="B333" s="119"/>
      <c r="C333" s="119" t="s">
        <v>1253</v>
      </c>
      <c r="D333" s="119" t="s">
        <v>10</v>
      </c>
      <c r="E333" s="120" t="s">
        <v>1254</v>
      </c>
      <c r="F333" s="87">
        <v>9200</v>
      </c>
      <c r="G333" s="10"/>
    </row>
    <row r="334" spans="1:7" ht="15.75" x14ac:dyDescent="0.25">
      <c r="A334" s="104" t="s">
        <v>6</v>
      </c>
      <c r="B334" s="119" t="s">
        <v>1256</v>
      </c>
      <c r="C334" s="119" t="s">
        <v>1255</v>
      </c>
      <c r="D334" s="119" t="s">
        <v>66</v>
      </c>
      <c r="E334" s="120" t="s">
        <v>1257</v>
      </c>
      <c r="F334" s="87">
        <v>650</v>
      </c>
      <c r="G334" s="10"/>
    </row>
    <row r="335" spans="1:7" ht="15.75" x14ac:dyDescent="0.25">
      <c r="A335" s="104" t="s">
        <v>6</v>
      </c>
      <c r="B335" s="119" t="s">
        <v>1259</v>
      </c>
      <c r="C335" s="119" t="s">
        <v>1258</v>
      </c>
      <c r="D335" s="119" t="s">
        <v>66</v>
      </c>
      <c r="E335" s="120" t="s">
        <v>1260</v>
      </c>
      <c r="F335" s="87">
        <v>65000</v>
      </c>
      <c r="G335" s="10"/>
    </row>
    <row r="336" spans="1:7" ht="15.75" x14ac:dyDescent="0.25">
      <c r="A336" s="104" t="s">
        <v>6</v>
      </c>
      <c r="B336" s="119"/>
      <c r="C336" s="119" t="s">
        <v>1261</v>
      </c>
      <c r="D336" s="119" t="s">
        <v>65</v>
      </c>
      <c r="E336" s="120" t="s">
        <v>1262</v>
      </c>
      <c r="F336" s="87">
        <v>25000</v>
      </c>
      <c r="G336" s="85"/>
    </row>
    <row r="337" spans="1:7" ht="15.75" x14ac:dyDescent="0.25">
      <c r="A337" s="104" t="s">
        <v>6</v>
      </c>
      <c r="B337" s="119" t="s">
        <v>1264</v>
      </c>
      <c r="C337" s="119" t="s">
        <v>1263</v>
      </c>
      <c r="D337" s="119" t="s">
        <v>10</v>
      </c>
      <c r="E337" s="120" t="s">
        <v>1265</v>
      </c>
      <c r="F337" s="87">
        <v>7500</v>
      </c>
      <c r="G337" s="10"/>
    </row>
    <row r="338" spans="1:7" ht="15.75" x14ac:dyDescent="0.25">
      <c r="A338" s="104" t="s">
        <v>6</v>
      </c>
      <c r="B338" s="119" t="s">
        <v>1267</v>
      </c>
      <c r="C338" s="119" t="s">
        <v>1266</v>
      </c>
      <c r="D338" s="119" t="s">
        <v>10</v>
      </c>
      <c r="E338" s="120" t="s">
        <v>1268</v>
      </c>
      <c r="F338" s="87">
        <v>350</v>
      </c>
      <c r="G338" s="10"/>
    </row>
    <row r="339" spans="1:7" ht="15.75" x14ac:dyDescent="0.25">
      <c r="A339" s="104" t="s">
        <v>6</v>
      </c>
      <c r="B339" s="119" t="s">
        <v>1269</v>
      </c>
      <c r="C339" s="119" t="s">
        <v>281</v>
      </c>
      <c r="D339" s="119" t="s">
        <v>10</v>
      </c>
      <c r="E339" s="120" t="s">
        <v>1270</v>
      </c>
      <c r="F339" s="87">
        <v>1800</v>
      </c>
      <c r="G339" s="10"/>
    </row>
    <row r="340" spans="1:7" ht="15.75" x14ac:dyDescent="0.25">
      <c r="A340" s="104" t="s">
        <v>6</v>
      </c>
      <c r="B340" s="119" t="s">
        <v>1271</v>
      </c>
      <c r="C340" s="119" t="s">
        <v>719</v>
      </c>
      <c r="D340" s="119" t="s">
        <v>10</v>
      </c>
      <c r="E340" s="120" t="s">
        <v>1272</v>
      </c>
      <c r="F340" s="87">
        <v>350</v>
      </c>
      <c r="G340" s="10"/>
    </row>
    <row r="341" spans="1:7" ht="15.75" x14ac:dyDescent="0.25">
      <c r="A341" s="104" t="s">
        <v>6</v>
      </c>
      <c r="B341" s="119" t="s">
        <v>1274</v>
      </c>
      <c r="C341" s="119" t="s">
        <v>1273</v>
      </c>
      <c r="D341" s="119" t="s">
        <v>10</v>
      </c>
      <c r="E341" s="120"/>
      <c r="F341" s="87">
        <v>1250</v>
      </c>
      <c r="G341" s="10"/>
    </row>
    <row r="342" spans="1:7" ht="15.75" x14ac:dyDescent="0.25">
      <c r="A342" s="104" t="s">
        <v>6</v>
      </c>
      <c r="B342" s="119" t="s">
        <v>1275</v>
      </c>
      <c r="C342" s="119" t="s">
        <v>671</v>
      </c>
      <c r="D342" s="119" t="s">
        <v>10</v>
      </c>
      <c r="E342" s="120" t="s">
        <v>1023</v>
      </c>
      <c r="F342" s="87">
        <v>542.55999999999995</v>
      </c>
      <c r="G342" s="10"/>
    </row>
    <row r="343" spans="1:7" ht="15.75" x14ac:dyDescent="0.25">
      <c r="A343" s="104" t="s">
        <v>6</v>
      </c>
      <c r="B343" s="119" t="s">
        <v>1276</v>
      </c>
      <c r="C343" s="119" t="s">
        <v>868</v>
      </c>
      <c r="D343" s="119" t="s">
        <v>10</v>
      </c>
      <c r="E343" s="120" t="s">
        <v>30</v>
      </c>
      <c r="F343" s="87">
        <v>1150</v>
      </c>
      <c r="G343" s="10"/>
    </row>
    <row r="344" spans="1:7" ht="15.75" x14ac:dyDescent="0.25">
      <c r="A344" s="104" t="s">
        <v>6</v>
      </c>
      <c r="B344" s="119" t="s">
        <v>1277</v>
      </c>
      <c r="C344" s="119" t="s">
        <v>107</v>
      </c>
      <c r="D344" s="119" t="s">
        <v>10</v>
      </c>
      <c r="E344" s="120" t="s">
        <v>712</v>
      </c>
      <c r="F344" s="87">
        <v>2795</v>
      </c>
      <c r="G344" s="10"/>
    </row>
    <row r="345" spans="1:7" ht="15.75" x14ac:dyDescent="0.25">
      <c r="A345" s="104" t="s">
        <v>6</v>
      </c>
      <c r="B345" s="119" t="s">
        <v>1279</v>
      </c>
      <c r="C345" s="119" t="s">
        <v>1278</v>
      </c>
      <c r="D345" s="119" t="s">
        <v>10</v>
      </c>
      <c r="E345" s="120" t="s">
        <v>1280</v>
      </c>
      <c r="F345" s="87">
        <v>11750</v>
      </c>
      <c r="G345" s="10"/>
    </row>
    <row r="346" spans="1:7" ht="15.75" x14ac:dyDescent="0.25">
      <c r="A346" s="104" t="s">
        <v>6</v>
      </c>
      <c r="B346" s="119" t="s">
        <v>1282</v>
      </c>
      <c r="C346" s="119" t="s">
        <v>1281</v>
      </c>
      <c r="D346" s="119" t="s">
        <v>10</v>
      </c>
      <c r="E346" s="120" t="s">
        <v>1283</v>
      </c>
      <c r="F346" s="87">
        <v>16393.439999999999</v>
      </c>
      <c r="G346" s="10"/>
    </row>
    <row r="347" spans="1:7" ht="15.75" x14ac:dyDescent="0.25">
      <c r="A347" s="104" t="s">
        <v>6</v>
      </c>
      <c r="B347" s="119" t="s">
        <v>1285</v>
      </c>
      <c r="C347" s="119" t="s">
        <v>1284</v>
      </c>
      <c r="D347" s="119" t="s">
        <v>10</v>
      </c>
      <c r="E347" s="120" t="s">
        <v>1286</v>
      </c>
      <c r="F347" s="87">
        <v>20400</v>
      </c>
      <c r="G347" s="10"/>
    </row>
    <row r="348" spans="1:7" ht="15.75" x14ac:dyDescent="0.25">
      <c r="A348" s="104" t="s">
        <v>6</v>
      </c>
      <c r="B348" s="119" t="s">
        <v>1288</v>
      </c>
      <c r="C348" s="119" t="s">
        <v>1287</v>
      </c>
      <c r="D348" s="119" t="s">
        <v>66</v>
      </c>
      <c r="E348" s="120" t="s">
        <v>1289</v>
      </c>
      <c r="F348" s="87">
        <v>20000</v>
      </c>
      <c r="G348" s="10"/>
    </row>
    <row r="349" spans="1:7" ht="15.75" x14ac:dyDescent="0.25">
      <c r="A349" s="104" t="s">
        <v>6</v>
      </c>
      <c r="B349" s="119" t="s">
        <v>1291</v>
      </c>
      <c r="C349" s="119" t="s">
        <v>1290</v>
      </c>
      <c r="D349" s="119" t="s">
        <v>10</v>
      </c>
      <c r="E349" s="120" t="s">
        <v>65</v>
      </c>
      <c r="F349" s="87">
        <v>6000</v>
      </c>
      <c r="G349" s="10"/>
    </row>
    <row r="350" spans="1:7" ht="15.75" x14ac:dyDescent="0.25">
      <c r="A350" s="104" t="s">
        <v>6</v>
      </c>
      <c r="B350" s="119" t="s">
        <v>1293</v>
      </c>
      <c r="C350" s="119" t="s">
        <v>1292</v>
      </c>
      <c r="D350" s="119" t="s">
        <v>66</v>
      </c>
      <c r="E350" s="120" t="s">
        <v>1294</v>
      </c>
      <c r="F350" s="87">
        <v>21000</v>
      </c>
      <c r="G350" s="10"/>
    </row>
    <row r="351" spans="1:7" ht="15.75" x14ac:dyDescent="0.25">
      <c r="A351" s="104" t="s">
        <v>6</v>
      </c>
      <c r="B351" s="119"/>
      <c r="C351" s="119" t="s">
        <v>1295</v>
      </c>
      <c r="D351" s="119" t="s">
        <v>66</v>
      </c>
      <c r="E351" s="120" t="s">
        <v>1294</v>
      </c>
      <c r="F351" s="87">
        <v>8500</v>
      </c>
      <c r="G351" s="10"/>
    </row>
    <row r="352" spans="1:7" ht="15.75" x14ac:dyDescent="0.25">
      <c r="A352" s="104" t="s">
        <v>6</v>
      </c>
      <c r="B352" s="119" t="s">
        <v>1296</v>
      </c>
      <c r="C352" s="119" t="s">
        <v>719</v>
      </c>
      <c r="D352" s="119" t="s">
        <v>10</v>
      </c>
      <c r="E352" s="120" t="s">
        <v>1297</v>
      </c>
      <c r="F352" s="87">
        <v>350</v>
      </c>
      <c r="G352" s="10"/>
    </row>
    <row r="353" spans="1:7" ht="15.75" x14ac:dyDescent="0.25">
      <c r="A353" s="104" t="s">
        <v>6</v>
      </c>
      <c r="B353" s="119" t="s">
        <v>1299</v>
      </c>
      <c r="C353" s="119" t="s">
        <v>1298</v>
      </c>
      <c r="D353" s="119" t="s">
        <v>10</v>
      </c>
      <c r="E353" s="120" t="s">
        <v>1300</v>
      </c>
      <c r="F353" s="87">
        <v>5600</v>
      </c>
      <c r="G353" s="10"/>
    </row>
    <row r="354" spans="1:7" ht="15.75" x14ac:dyDescent="0.25">
      <c r="A354" s="104" t="s">
        <v>6</v>
      </c>
      <c r="B354" s="119" t="s">
        <v>1301</v>
      </c>
      <c r="C354" s="119" t="s">
        <v>793</v>
      </c>
      <c r="D354" s="119" t="s">
        <v>10</v>
      </c>
      <c r="E354" s="120" t="s">
        <v>1302</v>
      </c>
      <c r="F354" s="87">
        <v>16000</v>
      </c>
      <c r="G354" s="10"/>
    </row>
    <row r="355" spans="1:7" ht="15.75" x14ac:dyDescent="0.25">
      <c r="A355" s="104" t="s">
        <v>6</v>
      </c>
      <c r="B355" s="119" t="s">
        <v>1303</v>
      </c>
      <c r="C355" s="119" t="s">
        <v>94</v>
      </c>
      <c r="D355" s="119" t="s">
        <v>66</v>
      </c>
      <c r="E355" s="120" t="s">
        <v>1304</v>
      </c>
      <c r="F355" s="87">
        <v>15000</v>
      </c>
      <c r="G355" s="10"/>
    </row>
    <row r="356" spans="1:7" ht="15.75" x14ac:dyDescent="0.25">
      <c r="A356" s="104" t="s">
        <v>6</v>
      </c>
      <c r="B356" s="119" t="s">
        <v>1306</v>
      </c>
      <c r="C356" s="119" t="s">
        <v>1305</v>
      </c>
      <c r="D356" s="119" t="s">
        <v>10</v>
      </c>
      <c r="E356" s="120" t="s">
        <v>1307</v>
      </c>
      <c r="F356" s="87">
        <v>15000</v>
      </c>
      <c r="G356" s="10"/>
    </row>
    <row r="357" spans="1:7" ht="15.75" x14ac:dyDescent="0.25">
      <c r="A357" s="104" t="s">
        <v>6</v>
      </c>
      <c r="B357" s="119" t="s">
        <v>1309</v>
      </c>
      <c r="C357" s="119" t="s">
        <v>1308</v>
      </c>
      <c r="D357" s="119" t="s">
        <v>10</v>
      </c>
      <c r="E357" s="120" t="s">
        <v>1310</v>
      </c>
      <c r="F357" s="87">
        <v>4000</v>
      </c>
      <c r="G357" s="10"/>
    </row>
    <row r="358" spans="1:7" ht="15.75" x14ac:dyDescent="0.25">
      <c r="A358" s="104" t="s">
        <v>6</v>
      </c>
      <c r="B358" s="119" t="s">
        <v>1311</v>
      </c>
      <c r="C358" s="119" t="s">
        <v>1308</v>
      </c>
      <c r="D358" s="119" t="s">
        <v>10</v>
      </c>
      <c r="E358" s="120" t="s">
        <v>1312</v>
      </c>
      <c r="F358" s="87">
        <v>2300</v>
      </c>
      <c r="G358" s="10"/>
    </row>
    <row r="359" spans="1:7" ht="15.75" x14ac:dyDescent="0.25">
      <c r="A359" s="104" t="s">
        <v>6</v>
      </c>
      <c r="B359" s="119"/>
      <c r="C359" s="119" t="s">
        <v>1038</v>
      </c>
      <c r="D359" s="119" t="s">
        <v>10</v>
      </c>
      <c r="E359" s="120" t="s">
        <v>1313</v>
      </c>
      <c r="F359" s="87">
        <v>175</v>
      </c>
      <c r="G359" s="10"/>
    </row>
    <row r="360" spans="1:7" ht="15.75" x14ac:dyDescent="0.25">
      <c r="A360" s="104" t="s">
        <v>6</v>
      </c>
      <c r="B360" s="119" t="s">
        <v>1315</v>
      </c>
      <c r="C360" s="119" t="s">
        <v>1314</v>
      </c>
      <c r="D360" s="119" t="s">
        <v>10</v>
      </c>
      <c r="E360" s="120" t="s">
        <v>1316</v>
      </c>
      <c r="F360" s="87">
        <v>3000</v>
      </c>
      <c r="G360" s="10"/>
    </row>
    <row r="361" spans="1:7" ht="15.75" x14ac:dyDescent="0.25">
      <c r="A361" s="104" t="s">
        <v>6</v>
      </c>
      <c r="B361" s="119" t="s">
        <v>1318</v>
      </c>
      <c r="C361" s="119" t="s">
        <v>1317</v>
      </c>
      <c r="D361" s="119" t="s">
        <v>10</v>
      </c>
      <c r="E361" s="120" t="s">
        <v>1319</v>
      </c>
      <c r="F361" s="87">
        <v>1800</v>
      </c>
      <c r="G361" s="10"/>
    </row>
    <row r="362" spans="1:7" ht="15.75" x14ac:dyDescent="0.25">
      <c r="A362" s="104" t="s">
        <v>6</v>
      </c>
      <c r="B362" s="119"/>
      <c r="C362" s="119" t="s">
        <v>1320</v>
      </c>
      <c r="D362" s="103"/>
      <c r="E362" s="120" t="s">
        <v>1321</v>
      </c>
      <c r="F362" s="87">
        <v>80</v>
      </c>
      <c r="G362" s="10"/>
    </row>
    <row r="363" spans="1:7" ht="15.75" x14ac:dyDescent="0.25">
      <c r="A363" s="104" t="s">
        <v>6</v>
      </c>
      <c r="B363" s="119" t="s">
        <v>1323</v>
      </c>
      <c r="C363" s="119" t="s">
        <v>1322</v>
      </c>
      <c r="D363" s="119" t="s">
        <v>65</v>
      </c>
      <c r="E363" s="120" t="s">
        <v>1324</v>
      </c>
      <c r="F363" s="87">
        <v>32700</v>
      </c>
      <c r="G363" s="85"/>
    </row>
    <row r="364" spans="1:7" ht="15.75" x14ac:dyDescent="0.25">
      <c r="A364" s="104" t="s">
        <v>6</v>
      </c>
      <c r="B364" s="119" t="s">
        <v>1326</v>
      </c>
      <c r="C364" s="119" t="s">
        <v>1325</v>
      </c>
      <c r="D364" s="119" t="s">
        <v>65</v>
      </c>
      <c r="E364" s="120" t="s">
        <v>1327</v>
      </c>
      <c r="F364" s="87">
        <v>15000</v>
      </c>
      <c r="G364" s="85"/>
    </row>
    <row r="365" spans="1:7" ht="15.75" x14ac:dyDescent="0.25">
      <c r="A365" s="104" t="s">
        <v>6</v>
      </c>
      <c r="B365" s="119"/>
      <c r="C365" s="119" t="s">
        <v>1328</v>
      </c>
      <c r="D365" s="119" t="s">
        <v>66</v>
      </c>
      <c r="E365" s="120" t="s">
        <v>1329</v>
      </c>
      <c r="F365" s="87">
        <v>10000</v>
      </c>
      <c r="G365" s="10"/>
    </row>
    <row r="366" spans="1:7" ht="15.75" x14ac:dyDescent="0.25">
      <c r="A366" s="104" t="s">
        <v>6</v>
      </c>
      <c r="B366" s="119"/>
      <c r="C366" s="119" t="s">
        <v>1330</v>
      </c>
      <c r="D366" s="119" t="s">
        <v>10</v>
      </c>
      <c r="E366" s="120" t="s">
        <v>1331</v>
      </c>
      <c r="F366" s="87">
        <v>1890</v>
      </c>
      <c r="G366" s="10"/>
    </row>
    <row r="367" spans="1:7" ht="15.75" x14ac:dyDescent="0.25">
      <c r="A367" s="104" t="s">
        <v>6</v>
      </c>
      <c r="B367" s="119"/>
      <c r="C367" s="119" t="s">
        <v>1332</v>
      </c>
      <c r="D367" s="119" t="s">
        <v>10</v>
      </c>
      <c r="E367" s="120"/>
      <c r="F367" s="87">
        <v>40000</v>
      </c>
      <c r="G367" s="10"/>
    </row>
    <row r="368" spans="1:7" ht="15.75" x14ac:dyDescent="0.25">
      <c r="A368" s="104" t="s">
        <v>6</v>
      </c>
      <c r="B368" s="119" t="s">
        <v>1334</v>
      </c>
      <c r="C368" s="119" t="s">
        <v>1333</v>
      </c>
      <c r="D368" s="119" t="s">
        <v>10</v>
      </c>
      <c r="E368" s="120" t="s">
        <v>1335</v>
      </c>
      <c r="F368" s="87">
        <v>600</v>
      </c>
      <c r="G368" s="10"/>
    </row>
    <row r="369" spans="1:7" ht="15.75" x14ac:dyDescent="0.25">
      <c r="A369" s="104" t="s">
        <v>6</v>
      </c>
      <c r="B369" s="119" t="s">
        <v>1336</v>
      </c>
      <c r="C369" s="119" t="s">
        <v>602</v>
      </c>
      <c r="D369" s="119" t="s">
        <v>10</v>
      </c>
      <c r="E369" s="120" t="s">
        <v>1337</v>
      </c>
      <c r="F369" s="87">
        <v>19500</v>
      </c>
      <c r="G369" s="10"/>
    </row>
    <row r="370" spans="1:7" ht="15.75" x14ac:dyDescent="0.25">
      <c r="A370" s="104" t="s">
        <v>6</v>
      </c>
      <c r="B370" s="119" t="s">
        <v>1339</v>
      </c>
      <c r="C370" s="119" t="s">
        <v>1338</v>
      </c>
      <c r="D370" s="119" t="s">
        <v>66</v>
      </c>
      <c r="E370" s="120" t="s">
        <v>1340</v>
      </c>
      <c r="F370" s="87">
        <v>90000</v>
      </c>
      <c r="G370" s="10"/>
    </row>
    <row r="371" spans="1:7" ht="15.75" x14ac:dyDescent="0.25">
      <c r="A371" s="104" t="s">
        <v>6</v>
      </c>
      <c r="B371" s="119" t="s">
        <v>1342</v>
      </c>
      <c r="C371" s="119" t="s">
        <v>1341</v>
      </c>
      <c r="D371" s="119" t="s">
        <v>10</v>
      </c>
      <c r="E371" s="120" t="s">
        <v>1343</v>
      </c>
      <c r="F371" s="87">
        <v>236</v>
      </c>
      <c r="G371" s="10"/>
    </row>
    <row r="372" spans="1:7" ht="15.75" x14ac:dyDescent="0.25">
      <c r="A372" s="104" t="s">
        <v>6</v>
      </c>
      <c r="B372" s="101" t="s">
        <v>1344</v>
      </c>
      <c r="C372" s="101" t="s">
        <v>962</v>
      </c>
      <c r="D372" s="101" t="s">
        <v>10</v>
      </c>
      <c r="E372" s="101" t="s">
        <v>1345</v>
      </c>
      <c r="F372" s="87">
        <v>4500</v>
      </c>
      <c r="G372" s="10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AC03C-1D21-42A2-91FF-5C1F26479F84}">
  <dimension ref="A1:H591"/>
  <sheetViews>
    <sheetView topLeftCell="A25" zoomScaleNormal="100" workbookViewId="0">
      <selection activeCell="G26" sqref="G26"/>
    </sheetView>
  </sheetViews>
  <sheetFormatPr defaultRowHeight="15" x14ac:dyDescent="0.25"/>
  <cols>
    <col min="1" max="1" width="16.7109375" customWidth="1"/>
    <col min="2" max="2" width="51.42578125" customWidth="1"/>
    <col min="3" max="3" width="40.5703125" bestFit="1" customWidth="1"/>
    <col min="4" max="4" width="29" customWidth="1"/>
    <col min="5" max="5" width="49.5703125" customWidth="1"/>
    <col min="6" max="6" width="26.7109375" customWidth="1"/>
    <col min="7" max="7" width="39.42578125" customWidth="1"/>
  </cols>
  <sheetData>
    <row r="1" spans="1:7" ht="21.75" thickBot="1" x14ac:dyDescent="0.4">
      <c r="B1" s="108">
        <v>2020</v>
      </c>
      <c r="C1" s="109"/>
      <c r="D1" s="109"/>
      <c r="E1" s="110"/>
    </row>
    <row r="2" spans="1:7" ht="30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</row>
    <row r="3" spans="1:7" ht="15.75" x14ac:dyDescent="0.25">
      <c r="A3" s="5" t="s">
        <v>6</v>
      </c>
      <c r="B3" s="38" t="s">
        <v>482</v>
      </c>
      <c r="C3" s="38" t="s">
        <v>66</v>
      </c>
      <c r="D3" s="38" t="s">
        <v>1347</v>
      </c>
      <c r="E3" s="84" t="s">
        <v>1348</v>
      </c>
      <c r="F3" s="88">
        <v>40983.61</v>
      </c>
      <c r="G3" s="10"/>
    </row>
    <row r="4" spans="1:7" ht="15.75" x14ac:dyDescent="0.25">
      <c r="A4" s="5" t="s">
        <v>6</v>
      </c>
      <c r="B4" s="38" t="s">
        <v>1349</v>
      </c>
      <c r="C4" s="38"/>
      <c r="D4" s="38"/>
      <c r="E4" s="84" t="s">
        <v>1350</v>
      </c>
      <c r="F4" s="88">
        <v>915</v>
      </c>
      <c r="G4" s="10"/>
    </row>
    <row r="5" spans="1:7" ht="15.75" x14ac:dyDescent="0.25">
      <c r="A5" s="5" t="s">
        <v>6</v>
      </c>
      <c r="B5" s="38" t="s">
        <v>441</v>
      </c>
      <c r="C5" s="38" t="s">
        <v>10</v>
      </c>
      <c r="D5" s="38" t="s">
        <v>1351</v>
      </c>
      <c r="E5" s="84" t="s">
        <v>1352</v>
      </c>
      <c r="F5" s="88">
        <v>590</v>
      </c>
      <c r="G5" s="10"/>
    </row>
    <row r="6" spans="1:7" ht="15.75" x14ac:dyDescent="0.25">
      <c r="A6" s="5" t="s">
        <v>6</v>
      </c>
      <c r="B6" s="38" t="s">
        <v>1353</v>
      </c>
      <c r="C6" s="38" t="s">
        <v>10</v>
      </c>
      <c r="D6" s="38" t="s">
        <v>1354</v>
      </c>
      <c r="E6" s="84" t="s">
        <v>1355</v>
      </c>
      <c r="F6" s="88">
        <v>21897.72</v>
      </c>
      <c r="G6" s="10"/>
    </row>
    <row r="7" spans="1:7" ht="15.75" x14ac:dyDescent="0.25">
      <c r="A7" s="5" t="s">
        <v>6</v>
      </c>
      <c r="B7" s="38" t="s">
        <v>1353</v>
      </c>
      <c r="C7" s="38" t="s">
        <v>10</v>
      </c>
      <c r="D7" s="38" t="s">
        <v>1354</v>
      </c>
      <c r="E7" s="84" t="s">
        <v>1355</v>
      </c>
      <c r="F7" s="88">
        <v>1320</v>
      </c>
      <c r="G7" s="10"/>
    </row>
    <row r="8" spans="1:7" ht="15.75" x14ac:dyDescent="0.25">
      <c r="A8" s="5" t="s">
        <v>6</v>
      </c>
      <c r="B8" s="38" t="s">
        <v>1356</v>
      </c>
      <c r="C8" s="38" t="s">
        <v>10</v>
      </c>
      <c r="D8" s="38" t="s">
        <v>1357</v>
      </c>
      <c r="E8" s="84" t="s">
        <v>1358</v>
      </c>
      <c r="F8" s="88">
        <v>14453</v>
      </c>
      <c r="G8" s="10"/>
    </row>
    <row r="9" spans="1:7" ht="31.5" x14ac:dyDescent="0.25">
      <c r="A9" s="5" t="s">
        <v>6</v>
      </c>
      <c r="B9" s="38" t="s">
        <v>1356</v>
      </c>
      <c r="C9" s="38" t="s">
        <v>10</v>
      </c>
      <c r="D9" s="38" t="s">
        <v>1359</v>
      </c>
      <c r="E9" s="84" t="s">
        <v>1360</v>
      </c>
      <c r="F9" s="88">
        <v>5750</v>
      </c>
      <c r="G9" s="10"/>
    </row>
    <row r="10" spans="1:7" ht="15.75" x14ac:dyDescent="0.25">
      <c r="A10" s="5" t="s">
        <v>6</v>
      </c>
      <c r="B10" s="38" t="s">
        <v>1356</v>
      </c>
      <c r="C10" s="38" t="s">
        <v>10</v>
      </c>
      <c r="D10" s="38"/>
      <c r="E10" s="84" t="s">
        <v>1361</v>
      </c>
      <c r="F10" s="88">
        <v>2410</v>
      </c>
      <c r="G10" s="10"/>
    </row>
    <row r="11" spans="1:7" ht="15.75" x14ac:dyDescent="0.25">
      <c r="A11" s="5" t="s">
        <v>6</v>
      </c>
      <c r="B11" s="38" t="s">
        <v>1362</v>
      </c>
      <c r="C11" s="38" t="s">
        <v>10</v>
      </c>
      <c r="D11" s="38" t="s">
        <v>1363</v>
      </c>
      <c r="E11" s="84" t="s">
        <v>1364</v>
      </c>
      <c r="F11" s="88">
        <v>4800</v>
      </c>
      <c r="G11" s="10"/>
    </row>
    <row r="12" spans="1:7" ht="15.75" x14ac:dyDescent="0.25">
      <c r="A12" s="5" t="s">
        <v>6</v>
      </c>
      <c r="B12" s="38" t="s">
        <v>1365</v>
      </c>
      <c r="C12" s="38" t="s">
        <v>10</v>
      </c>
      <c r="D12" s="38" t="s">
        <v>1366</v>
      </c>
      <c r="E12" s="84" t="s">
        <v>498</v>
      </c>
      <c r="F12" s="88">
        <v>2380</v>
      </c>
      <c r="G12" s="10"/>
    </row>
    <row r="13" spans="1:7" ht="15.75" x14ac:dyDescent="0.25">
      <c r="A13" s="5" t="s">
        <v>6</v>
      </c>
      <c r="B13" s="38" t="s">
        <v>1367</v>
      </c>
      <c r="C13" s="38" t="s">
        <v>10</v>
      </c>
      <c r="D13" s="38" t="s">
        <v>1368</v>
      </c>
      <c r="E13" s="84" t="s">
        <v>154</v>
      </c>
      <c r="F13" s="88">
        <v>270</v>
      </c>
      <c r="G13" s="10"/>
    </row>
    <row r="14" spans="1:7" ht="31.5" x14ac:dyDescent="0.25">
      <c r="A14" s="5" t="s">
        <v>6</v>
      </c>
      <c r="B14" s="38" t="s">
        <v>1369</v>
      </c>
      <c r="C14" s="38" t="s">
        <v>10</v>
      </c>
      <c r="D14" s="38" t="s">
        <v>1370</v>
      </c>
      <c r="E14" s="84" t="s">
        <v>1371</v>
      </c>
      <c r="F14" s="88">
        <v>1200</v>
      </c>
      <c r="G14" s="10"/>
    </row>
    <row r="15" spans="1:7" ht="15.75" x14ac:dyDescent="0.25">
      <c r="A15" s="5" t="s">
        <v>6</v>
      </c>
      <c r="B15" s="38" t="s">
        <v>1372</v>
      </c>
      <c r="C15" s="38" t="s">
        <v>10</v>
      </c>
      <c r="D15" s="38" t="s">
        <v>1373</v>
      </c>
      <c r="E15" s="84" t="s">
        <v>1374</v>
      </c>
      <c r="F15" s="88">
        <v>7420</v>
      </c>
      <c r="G15" s="10"/>
    </row>
    <row r="16" spans="1:7" ht="15.75" x14ac:dyDescent="0.25">
      <c r="A16" s="5" t="s">
        <v>6</v>
      </c>
      <c r="B16" s="38" t="s">
        <v>441</v>
      </c>
      <c r="C16" s="38" t="s">
        <v>10</v>
      </c>
      <c r="D16" s="38" t="s">
        <v>1351</v>
      </c>
      <c r="E16" s="84" t="s">
        <v>443</v>
      </c>
      <c r="F16" s="88">
        <v>2160</v>
      </c>
      <c r="G16" s="10"/>
    </row>
    <row r="17" spans="1:7" ht="31.5" x14ac:dyDescent="0.25">
      <c r="A17" s="5" t="s">
        <v>6</v>
      </c>
      <c r="B17" s="38" t="s">
        <v>671</v>
      </c>
      <c r="C17" s="38" t="s">
        <v>10</v>
      </c>
      <c r="D17" s="38" t="s">
        <v>1375</v>
      </c>
      <c r="E17" s="84" t="s">
        <v>1376</v>
      </c>
      <c r="F17" s="88">
        <v>860</v>
      </c>
      <c r="G17" s="10"/>
    </row>
    <row r="18" spans="1:7" ht="15.75" x14ac:dyDescent="0.25">
      <c r="A18" s="5" t="s">
        <v>6</v>
      </c>
      <c r="B18" s="38" t="s">
        <v>1377</v>
      </c>
      <c r="C18" s="38" t="s">
        <v>10</v>
      </c>
      <c r="D18" s="38" t="s">
        <v>1378</v>
      </c>
      <c r="E18" s="84" t="s">
        <v>1379</v>
      </c>
      <c r="F18" s="88">
        <v>800</v>
      </c>
      <c r="G18" s="10"/>
    </row>
    <row r="19" spans="1:7" ht="15.75" x14ac:dyDescent="0.25">
      <c r="A19" s="5" t="s">
        <v>6</v>
      </c>
      <c r="B19" s="38" t="s">
        <v>20</v>
      </c>
      <c r="C19" s="38" t="s">
        <v>10</v>
      </c>
      <c r="D19" s="38" t="s">
        <v>1380</v>
      </c>
      <c r="E19" s="84" t="s">
        <v>1381</v>
      </c>
      <c r="F19" s="88">
        <v>350</v>
      </c>
      <c r="G19" s="10"/>
    </row>
    <row r="20" spans="1:7" ht="15.75" x14ac:dyDescent="0.25">
      <c r="A20" s="5" t="s">
        <v>6</v>
      </c>
      <c r="B20" s="38" t="s">
        <v>563</v>
      </c>
      <c r="C20" s="38" t="s">
        <v>10</v>
      </c>
      <c r="D20" s="38" t="s">
        <v>1382</v>
      </c>
      <c r="E20" s="84" t="s">
        <v>1383</v>
      </c>
      <c r="F20" s="88">
        <v>350</v>
      </c>
      <c r="G20" s="10"/>
    </row>
    <row r="21" spans="1:7" ht="15.75" x14ac:dyDescent="0.25">
      <c r="A21" s="5" t="s">
        <v>6</v>
      </c>
      <c r="B21" s="38" t="s">
        <v>1369</v>
      </c>
      <c r="C21" s="38" t="s">
        <v>10</v>
      </c>
      <c r="D21" s="38" t="s">
        <v>1384</v>
      </c>
      <c r="E21" s="84" t="s">
        <v>1385</v>
      </c>
      <c r="F21" s="88">
        <v>7970</v>
      </c>
      <c r="G21" s="10"/>
    </row>
    <row r="22" spans="1:7" ht="15.75" x14ac:dyDescent="0.25">
      <c r="A22" s="5" t="s">
        <v>6</v>
      </c>
      <c r="B22" s="38" t="s">
        <v>1386</v>
      </c>
      <c r="C22" s="38" t="s">
        <v>10</v>
      </c>
      <c r="D22" s="38" t="s">
        <v>1387</v>
      </c>
      <c r="E22" s="84" t="s">
        <v>1388</v>
      </c>
      <c r="F22" s="88">
        <v>8000</v>
      </c>
      <c r="G22" s="10"/>
    </row>
    <row r="23" spans="1:7" ht="15.75" x14ac:dyDescent="0.25">
      <c r="A23" s="5" t="s">
        <v>6</v>
      </c>
      <c r="B23" s="38" t="s">
        <v>1389</v>
      </c>
      <c r="C23" s="38" t="s">
        <v>10</v>
      </c>
      <c r="D23" s="38" t="s">
        <v>1390</v>
      </c>
      <c r="E23" s="84" t="s">
        <v>1391</v>
      </c>
      <c r="F23" s="88">
        <v>896</v>
      </c>
      <c r="G23" s="10"/>
    </row>
    <row r="24" spans="1:7" ht="15.75" x14ac:dyDescent="0.25">
      <c r="A24" s="5" t="s">
        <v>6</v>
      </c>
      <c r="B24" s="38" t="s">
        <v>1392</v>
      </c>
      <c r="C24" s="38" t="s">
        <v>10</v>
      </c>
      <c r="D24" s="38" t="s">
        <v>1393</v>
      </c>
      <c r="E24" s="84" t="s">
        <v>1394</v>
      </c>
      <c r="F24" s="88">
        <v>6360</v>
      </c>
      <c r="G24" s="10"/>
    </row>
    <row r="25" spans="1:7" ht="15.75" x14ac:dyDescent="0.25">
      <c r="A25" s="5" t="s">
        <v>6</v>
      </c>
      <c r="B25" s="38" t="s">
        <v>1395</v>
      </c>
      <c r="C25" s="38" t="s">
        <v>10</v>
      </c>
      <c r="D25" s="38" t="s">
        <v>1396</v>
      </c>
      <c r="E25" s="84" t="s">
        <v>1397</v>
      </c>
      <c r="F25" s="88">
        <v>8145</v>
      </c>
      <c r="G25" s="10"/>
    </row>
    <row r="26" spans="1:7" ht="31.5" x14ac:dyDescent="0.25">
      <c r="A26" s="5" t="s">
        <v>6</v>
      </c>
      <c r="B26" s="38" t="s">
        <v>1398</v>
      </c>
      <c r="C26" s="38" t="s">
        <v>66</v>
      </c>
      <c r="D26" s="38" t="s">
        <v>1399</v>
      </c>
      <c r="E26" s="84" t="s">
        <v>1400</v>
      </c>
      <c r="F26" s="88">
        <v>15000</v>
      </c>
      <c r="G26" s="10"/>
    </row>
    <row r="27" spans="1:7" ht="15.75" x14ac:dyDescent="0.25">
      <c r="A27" s="5" t="s">
        <v>6</v>
      </c>
      <c r="B27" s="38" t="s">
        <v>1401</v>
      </c>
      <c r="C27" s="38" t="s">
        <v>66</v>
      </c>
      <c r="D27" s="38" t="s">
        <v>1402</v>
      </c>
      <c r="E27" s="84" t="s">
        <v>1403</v>
      </c>
      <c r="F27" s="88">
        <v>8500</v>
      </c>
      <c r="G27" s="10"/>
    </row>
    <row r="28" spans="1:7" ht="15.75" x14ac:dyDescent="0.25">
      <c r="A28" s="5" t="s">
        <v>6</v>
      </c>
      <c r="B28" s="38" t="s">
        <v>1404</v>
      </c>
      <c r="C28" s="38" t="s">
        <v>10</v>
      </c>
      <c r="D28" s="38" t="s">
        <v>1405</v>
      </c>
      <c r="E28" s="84" t="s">
        <v>547</v>
      </c>
      <c r="F28" s="88">
        <v>350</v>
      </c>
      <c r="G28" s="10"/>
    </row>
    <row r="29" spans="1:7" ht="31.5" x14ac:dyDescent="0.25">
      <c r="A29" s="5" t="s">
        <v>6</v>
      </c>
      <c r="B29" s="38" t="s">
        <v>1406</v>
      </c>
      <c r="C29" s="38" t="s">
        <v>65</v>
      </c>
      <c r="D29" s="38" t="s">
        <v>1407</v>
      </c>
      <c r="E29" s="84" t="s">
        <v>1408</v>
      </c>
      <c r="F29" s="88">
        <v>25000</v>
      </c>
      <c r="G29" s="97"/>
    </row>
    <row r="30" spans="1:7" ht="15.75" x14ac:dyDescent="0.25">
      <c r="A30" s="5" t="s">
        <v>6</v>
      </c>
      <c r="B30" s="38" t="s">
        <v>1409</v>
      </c>
      <c r="C30" s="38" t="s">
        <v>10</v>
      </c>
      <c r="D30" s="38" t="s">
        <v>1410</v>
      </c>
      <c r="E30" s="84" t="s">
        <v>1411</v>
      </c>
      <c r="F30" s="88">
        <v>39900</v>
      </c>
      <c r="G30" s="10"/>
    </row>
    <row r="31" spans="1:7" ht="31.5" x14ac:dyDescent="0.25">
      <c r="A31" s="5" t="s">
        <v>6</v>
      </c>
      <c r="B31" s="38" t="s">
        <v>1401</v>
      </c>
      <c r="C31" s="38" t="s">
        <v>66</v>
      </c>
      <c r="D31" s="38" t="s">
        <v>1412</v>
      </c>
      <c r="E31" s="84" t="s">
        <v>1413</v>
      </c>
      <c r="F31" s="88">
        <v>8500</v>
      </c>
      <c r="G31" s="10"/>
    </row>
    <row r="32" spans="1:7" ht="15.75" x14ac:dyDescent="0.25">
      <c r="A32" s="5" t="s">
        <v>6</v>
      </c>
      <c r="B32" s="38" t="s">
        <v>1414</v>
      </c>
      <c r="C32" s="38" t="s">
        <v>10</v>
      </c>
      <c r="D32" s="38" t="s">
        <v>1415</v>
      </c>
      <c r="E32" s="84" t="s">
        <v>51</v>
      </c>
      <c r="F32" s="88">
        <v>2260</v>
      </c>
      <c r="G32" s="10"/>
    </row>
    <row r="33" spans="1:7" ht="15.75" x14ac:dyDescent="0.25">
      <c r="A33" s="5" t="s">
        <v>6</v>
      </c>
      <c r="B33" s="38" t="s">
        <v>1414</v>
      </c>
      <c r="C33" s="38" t="s">
        <v>10</v>
      </c>
      <c r="D33" s="38"/>
      <c r="E33" s="84"/>
      <c r="F33" s="88">
        <v>450</v>
      </c>
      <c r="G33" s="10"/>
    </row>
    <row r="34" spans="1:7" ht="31.5" x14ac:dyDescent="0.25">
      <c r="A34" s="5" t="s">
        <v>6</v>
      </c>
      <c r="B34" s="38" t="s">
        <v>790</v>
      </c>
      <c r="C34" s="38" t="s">
        <v>10</v>
      </c>
      <c r="D34" s="38" t="s">
        <v>1416</v>
      </c>
      <c r="E34" s="84" t="s">
        <v>1417</v>
      </c>
      <c r="F34" s="88">
        <v>500</v>
      </c>
      <c r="G34" s="10"/>
    </row>
    <row r="35" spans="1:7" ht="15.75" x14ac:dyDescent="0.25">
      <c r="A35" s="5" t="s">
        <v>6</v>
      </c>
      <c r="B35" s="38" t="s">
        <v>790</v>
      </c>
      <c r="C35" s="38" t="s">
        <v>10</v>
      </c>
      <c r="D35" s="38" t="s">
        <v>1418</v>
      </c>
      <c r="E35" s="84" t="s">
        <v>1419</v>
      </c>
      <c r="F35" s="88">
        <v>1200</v>
      </c>
      <c r="G35" s="10"/>
    </row>
    <row r="36" spans="1:7" ht="31.5" x14ac:dyDescent="0.25">
      <c r="A36" s="5" t="s">
        <v>6</v>
      </c>
      <c r="B36" s="38" t="s">
        <v>1395</v>
      </c>
      <c r="C36" s="38" t="s">
        <v>10</v>
      </c>
      <c r="D36" s="38" t="s">
        <v>1420</v>
      </c>
      <c r="E36" s="84" t="s">
        <v>1421</v>
      </c>
      <c r="F36" s="88">
        <v>220</v>
      </c>
      <c r="G36" s="10"/>
    </row>
    <row r="37" spans="1:7" ht="15.75" x14ac:dyDescent="0.25">
      <c r="A37" s="5" t="s">
        <v>6</v>
      </c>
      <c r="B37" s="38" t="s">
        <v>1422</v>
      </c>
      <c r="C37" s="38" t="s">
        <v>10</v>
      </c>
      <c r="D37" s="38" t="s">
        <v>1423</v>
      </c>
      <c r="E37" s="84" t="s">
        <v>1424</v>
      </c>
      <c r="F37" s="88">
        <v>2620</v>
      </c>
      <c r="G37" s="10"/>
    </row>
    <row r="38" spans="1:7" ht="15.75" x14ac:dyDescent="0.25">
      <c r="A38" s="5" t="s">
        <v>6</v>
      </c>
      <c r="B38" s="38" t="s">
        <v>1425</v>
      </c>
      <c r="C38" s="38" t="s">
        <v>10</v>
      </c>
      <c r="D38" s="38" t="s">
        <v>1426</v>
      </c>
      <c r="E38" s="84" t="s">
        <v>152</v>
      </c>
      <c r="F38" s="88">
        <v>800</v>
      </c>
      <c r="G38" s="10"/>
    </row>
    <row r="39" spans="1:7" ht="15.75" x14ac:dyDescent="0.25">
      <c r="A39" s="5" t="s">
        <v>6</v>
      </c>
      <c r="B39" s="38" t="s">
        <v>1427</v>
      </c>
      <c r="C39" s="38" t="s">
        <v>10</v>
      </c>
      <c r="D39" s="38" t="s">
        <v>1428</v>
      </c>
      <c r="E39" s="84" t="s">
        <v>1429</v>
      </c>
      <c r="F39" s="88">
        <v>1702</v>
      </c>
      <c r="G39" s="10"/>
    </row>
    <row r="40" spans="1:7" ht="15.75" x14ac:dyDescent="0.25">
      <c r="A40" s="5" t="s">
        <v>6</v>
      </c>
      <c r="B40" s="38" t="s">
        <v>1430</v>
      </c>
      <c r="C40" s="38" t="s">
        <v>10</v>
      </c>
      <c r="D40" s="38" t="s">
        <v>1431</v>
      </c>
      <c r="E40" s="84" t="s">
        <v>557</v>
      </c>
      <c r="F40" s="88">
        <v>490</v>
      </c>
      <c r="G40" s="10"/>
    </row>
    <row r="41" spans="1:7" ht="31.5" x14ac:dyDescent="0.25">
      <c r="A41" s="5" t="s">
        <v>6</v>
      </c>
      <c r="B41" s="38" t="s">
        <v>1432</v>
      </c>
      <c r="C41" s="38" t="s">
        <v>10</v>
      </c>
      <c r="D41" s="38" t="s">
        <v>1433</v>
      </c>
      <c r="E41" s="84" t="s">
        <v>1434</v>
      </c>
      <c r="F41" s="88">
        <v>4500</v>
      </c>
      <c r="G41" s="10"/>
    </row>
    <row r="42" spans="1:7" ht="31.5" x14ac:dyDescent="0.25">
      <c r="A42" s="5" t="s">
        <v>6</v>
      </c>
      <c r="B42" s="38" t="s">
        <v>1395</v>
      </c>
      <c r="C42" s="38" t="s">
        <v>10</v>
      </c>
      <c r="D42" s="38" t="s">
        <v>1435</v>
      </c>
      <c r="E42" s="84" t="s">
        <v>1436</v>
      </c>
      <c r="F42" s="88">
        <v>3500</v>
      </c>
      <c r="G42" s="10"/>
    </row>
    <row r="43" spans="1:7" ht="15.75" x14ac:dyDescent="0.25">
      <c r="A43" s="5" t="s">
        <v>6</v>
      </c>
      <c r="B43" s="38" t="s">
        <v>1437</v>
      </c>
      <c r="C43" s="38" t="s">
        <v>66</v>
      </c>
      <c r="D43" s="38" t="s">
        <v>1438</v>
      </c>
      <c r="E43" s="84" t="s">
        <v>1439</v>
      </c>
      <c r="F43" s="88">
        <v>7450</v>
      </c>
      <c r="G43" s="10"/>
    </row>
    <row r="44" spans="1:7" ht="15.75" x14ac:dyDescent="0.25">
      <c r="A44" s="5" t="s">
        <v>6</v>
      </c>
      <c r="B44" s="38" t="s">
        <v>1395</v>
      </c>
      <c r="C44" s="38" t="s">
        <v>10</v>
      </c>
      <c r="D44" s="38" t="s">
        <v>1396</v>
      </c>
      <c r="E44" s="84" t="s">
        <v>1397</v>
      </c>
      <c r="F44" s="88">
        <v>6169.5</v>
      </c>
      <c r="G44" s="10"/>
    </row>
    <row r="45" spans="1:7" ht="15.75" x14ac:dyDescent="0.25">
      <c r="A45" s="5" t="s">
        <v>6</v>
      </c>
      <c r="B45" s="38" t="s">
        <v>1440</v>
      </c>
      <c r="C45" s="38" t="s">
        <v>10</v>
      </c>
      <c r="D45" s="38" t="s">
        <v>1441</v>
      </c>
      <c r="E45" s="84" t="s">
        <v>1442</v>
      </c>
      <c r="F45" s="88">
        <v>26037.599999999999</v>
      </c>
      <c r="G45" s="10"/>
    </row>
    <row r="46" spans="1:7" ht="31.5" x14ac:dyDescent="0.25">
      <c r="A46" s="5" t="s">
        <v>6</v>
      </c>
      <c r="B46" s="38" t="s">
        <v>1443</v>
      </c>
      <c r="C46" s="38" t="s">
        <v>207</v>
      </c>
      <c r="D46" s="38" t="s">
        <v>1444</v>
      </c>
      <c r="E46" s="84" t="s">
        <v>1445</v>
      </c>
      <c r="F46" s="88">
        <v>42620</v>
      </c>
      <c r="G46" s="98"/>
    </row>
    <row r="47" spans="1:7" ht="15.75" x14ac:dyDescent="0.25">
      <c r="A47" s="5" t="s">
        <v>6</v>
      </c>
      <c r="B47" s="38" t="s">
        <v>1446</v>
      </c>
      <c r="C47" s="38" t="s">
        <v>10</v>
      </c>
      <c r="D47" s="38" t="s">
        <v>1447</v>
      </c>
      <c r="E47" s="84" t="s">
        <v>1448</v>
      </c>
      <c r="F47" s="88">
        <v>11240</v>
      </c>
      <c r="G47" s="10"/>
    </row>
    <row r="48" spans="1:7" ht="15.75" x14ac:dyDescent="0.25">
      <c r="A48" s="5" t="s">
        <v>6</v>
      </c>
      <c r="B48" s="38" t="s">
        <v>1449</v>
      </c>
      <c r="C48" s="38" t="s">
        <v>10</v>
      </c>
      <c r="D48" s="38" t="s">
        <v>1450</v>
      </c>
      <c r="E48" s="84" t="s">
        <v>1451</v>
      </c>
      <c r="F48" s="88">
        <v>1110</v>
      </c>
      <c r="G48" s="10"/>
    </row>
    <row r="49" spans="1:7" ht="15.75" x14ac:dyDescent="0.25">
      <c r="A49" s="5" t="s">
        <v>6</v>
      </c>
      <c r="B49" s="38" t="s">
        <v>1452</v>
      </c>
      <c r="C49" s="38" t="s">
        <v>10</v>
      </c>
      <c r="D49" s="38" t="s">
        <v>1453</v>
      </c>
      <c r="E49" s="84" t="s">
        <v>1454</v>
      </c>
      <c r="F49" s="88">
        <v>32000</v>
      </c>
      <c r="G49" s="10"/>
    </row>
    <row r="50" spans="1:7" ht="31.5" x14ac:dyDescent="0.25">
      <c r="A50" s="5" t="s">
        <v>6</v>
      </c>
      <c r="B50" s="38" t="s">
        <v>94</v>
      </c>
      <c r="C50" s="38" t="s">
        <v>66</v>
      </c>
      <c r="D50" s="38"/>
      <c r="E50" s="84" t="s">
        <v>1455</v>
      </c>
      <c r="F50" s="88">
        <v>40000</v>
      </c>
      <c r="G50" s="10"/>
    </row>
    <row r="51" spans="1:7" ht="15.75" x14ac:dyDescent="0.25">
      <c r="A51" s="5" t="s">
        <v>6</v>
      </c>
      <c r="B51" s="38" t="s">
        <v>252</v>
      </c>
      <c r="C51" s="38" t="s">
        <v>10</v>
      </c>
      <c r="D51" s="38" t="s">
        <v>1456</v>
      </c>
      <c r="E51" s="84"/>
      <c r="F51" s="88">
        <v>2300</v>
      </c>
      <c r="G51" s="10"/>
    </row>
    <row r="52" spans="1:7" ht="15.75" x14ac:dyDescent="0.25">
      <c r="A52" s="5" t="s">
        <v>6</v>
      </c>
      <c r="B52" s="38" t="s">
        <v>1457</v>
      </c>
      <c r="C52" s="38" t="s">
        <v>66</v>
      </c>
      <c r="D52" s="38" t="s">
        <v>1458</v>
      </c>
      <c r="E52" s="84" t="s">
        <v>1459</v>
      </c>
      <c r="F52" s="88">
        <v>45000</v>
      </c>
      <c r="G52" s="10"/>
    </row>
    <row r="53" spans="1:7" ht="15.75" x14ac:dyDescent="0.25">
      <c r="A53" s="5" t="s">
        <v>6</v>
      </c>
      <c r="B53" s="38" t="s">
        <v>1460</v>
      </c>
      <c r="C53" s="38" t="s">
        <v>10</v>
      </c>
      <c r="D53" s="38" t="s">
        <v>1461</v>
      </c>
      <c r="E53" s="84" t="s">
        <v>443</v>
      </c>
      <c r="F53" s="88">
        <v>597</v>
      </c>
      <c r="G53" s="10"/>
    </row>
    <row r="54" spans="1:7" ht="15.75" x14ac:dyDescent="0.25">
      <c r="A54" s="5" t="s">
        <v>6</v>
      </c>
      <c r="B54" s="38" t="s">
        <v>1462</v>
      </c>
      <c r="C54" s="38" t="s">
        <v>10</v>
      </c>
      <c r="D54" s="38" t="s">
        <v>1463</v>
      </c>
      <c r="E54" s="84" t="s">
        <v>1464</v>
      </c>
      <c r="F54" s="88">
        <v>950</v>
      </c>
      <c r="G54" s="10"/>
    </row>
    <row r="55" spans="1:7" ht="15.75" x14ac:dyDescent="0.25">
      <c r="A55" s="5" t="s">
        <v>6</v>
      </c>
      <c r="B55" s="38" t="s">
        <v>1465</v>
      </c>
      <c r="C55" s="38" t="s">
        <v>10</v>
      </c>
      <c r="D55" s="38" t="s">
        <v>1466</v>
      </c>
      <c r="E55" s="84" t="s">
        <v>1467</v>
      </c>
      <c r="F55" s="88">
        <v>1440</v>
      </c>
      <c r="G55" s="10"/>
    </row>
    <row r="56" spans="1:7" ht="15.75" x14ac:dyDescent="0.25">
      <c r="A56" s="5" t="s">
        <v>6</v>
      </c>
      <c r="B56" s="38" t="s">
        <v>985</v>
      </c>
      <c r="C56" s="38" t="s">
        <v>10</v>
      </c>
      <c r="D56" s="38" t="s">
        <v>1468</v>
      </c>
      <c r="E56" s="84" t="s">
        <v>1469</v>
      </c>
      <c r="F56" s="88">
        <v>8850</v>
      </c>
      <c r="G56" s="10"/>
    </row>
    <row r="57" spans="1:7" ht="15.75" x14ac:dyDescent="0.25">
      <c r="A57" s="5" t="s">
        <v>6</v>
      </c>
      <c r="B57" s="38" t="s">
        <v>1372</v>
      </c>
      <c r="C57" s="38" t="s">
        <v>10</v>
      </c>
      <c r="D57" s="38" t="s">
        <v>1470</v>
      </c>
      <c r="E57" s="84" t="s">
        <v>1471</v>
      </c>
      <c r="F57" s="88">
        <v>420</v>
      </c>
      <c r="G57" s="10"/>
    </row>
    <row r="58" spans="1:7" ht="47.25" x14ac:dyDescent="0.25">
      <c r="A58" s="5" t="s">
        <v>6</v>
      </c>
      <c r="B58" s="38" t="s">
        <v>1234</v>
      </c>
      <c r="C58" s="38" t="s">
        <v>66</v>
      </c>
      <c r="D58" s="38" t="s">
        <v>1472</v>
      </c>
      <c r="E58" s="84" t="s">
        <v>1473</v>
      </c>
      <c r="F58" s="88">
        <v>7000</v>
      </c>
      <c r="G58" s="10"/>
    </row>
    <row r="59" spans="1:7" ht="15.75" x14ac:dyDescent="0.25">
      <c r="A59" s="5" t="s">
        <v>6</v>
      </c>
      <c r="B59" s="38" t="s">
        <v>485</v>
      </c>
      <c r="C59" s="38" t="s">
        <v>10</v>
      </c>
      <c r="D59" s="38"/>
      <c r="E59" s="84" t="s">
        <v>1474</v>
      </c>
      <c r="F59" s="88">
        <f>4300.12-289.79</f>
        <v>4010.33</v>
      </c>
      <c r="G59" s="10"/>
    </row>
    <row r="60" spans="1:7" ht="15.75" x14ac:dyDescent="0.25">
      <c r="A60" s="5" t="s">
        <v>6</v>
      </c>
      <c r="B60" s="38" t="s">
        <v>1475</v>
      </c>
      <c r="C60" s="38" t="s">
        <v>10</v>
      </c>
      <c r="D60" s="38" t="s">
        <v>1476</v>
      </c>
      <c r="E60" s="84" t="s">
        <v>1477</v>
      </c>
      <c r="F60" s="88">
        <v>2200</v>
      </c>
      <c r="G60" s="10"/>
    </row>
    <row r="61" spans="1:7" ht="15.75" x14ac:dyDescent="0.25">
      <c r="A61" s="5" t="s">
        <v>6</v>
      </c>
      <c r="B61" s="38" t="s">
        <v>1460</v>
      </c>
      <c r="C61" s="38" t="s">
        <v>10</v>
      </c>
      <c r="D61" s="38" t="s">
        <v>1461</v>
      </c>
      <c r="E61" s="84" t="s">
        <v>443</v>
      </c>
      <c r="F61" s="88">
        <v>380</v>
      </c>
      <c r="G61" s="10"/>
    </row>
    <row r="62" spans="1:7" ht="15.75" x14ac:dyDescent="0.25">
      <c r="A62" s="5" t="s">
        <v>6</v>
      </c>
      <c r="B62" s="38" t="s">
        <v>1478</v>
      </c>
      <c r="C62" s="38" t="s">
        <v>10</v>
      </c>
      <c r="D62" s="38" t="s">
        <v>1479</v>
      </c>
      <c r="E62" s="84" t="s">
        <v>1480</v>
      </c>
      <c r="F62" s="88">
        <v>550</v>
      </c>
      <c r="G62" s="10"/>
    </row>
    <row r="63" spans="1:7" ht="31.5" x14ac:dyDescent="0.25">
      <c r="A63" s="5" t="s">
        <v>6</v>
      </c>
      <c r="B63" s="38" t="s">
        <v>1481</v>
      </c>
      <c r="C63" s="38" t="s">
        <v>10</v>
      </c>
      <c r="D63" s="38" t="s">
        <v>1482</v>
      </c>
      <c r="E63" s="84" t="s">
        <v>1483</v>
      </c>
      <c r="F63" s="88">
        <v>550</v>
      </c>
      <c r="G63" s="10"/>
    </row>
    <row r="64" spans="1:7" ht="15.75" x14ac:dyDescent="0.25">
      <c r="A64" s="5" t="s">
        <v>6</v>
      </c>
      <c r="B64" s="38" t="s">
        <v>1484</v>
      </c>
      <c r="C64" s="38" t="s">
        <v>10</v>
      </c>
      <c r="D64" s="38" t="s">
        <v>1485</v>
      </c>
      <c r="E64" s="84" t="s">
        <v>446</v>
      </c>
      <c r="F64" s="88">
        <v>650</v>
      </c>
      <c r="G64" s="10"/>
    </row>
    <row r="65" spans="1:7" ht="15.75" x14ac:dyDescent="0.25">
      <c r="A65" s="5" t="s">
        <v>6</v>
      </c>
      <c r="B65" s="38" t="s">
        <v>1486</v>
      </c>
      <c r="C65" s="38" t="s">
        <v>66</v>
      </c>
      <c r="D65" s="38" t="s">
        <v>1487</v>
      </c>
      <c r="E65" s="84" t="s">
        <v>1488</v>
      </c>
      <c r="F65" s="88">
        <v>12000</v>
      </c>
      <c r="G65" s="10"/>
    </row>
    <row r="66" spans="1:7" ht="15.75" x14ac:dyDescent="0.25">
      <c r="A66" s="5" t="s">
        <v>6</v>
      </c>
      <c r="B66" s="38" t="s">
        <v>1395</v>
      </c>
      <c r="C66" s="38" t="s">
        <v>10</v>
      </c>
      <c r="D66" s="38" t="s">
        <v>1396</v>
      </c>
      <c r="E66" s="84" t="s">
        <v>1489</v>
      </c>
      <c r="F66" s="88">
        <v>1192.5</v>
      </c>
      <c r="G66" s="10"/>
    </row>
    <row r="67" spans="1:7" ht="15.75" x14ac:dyDescent="0.25">
      <c r="A67" s="5" t="s">
        <v>6</v>
      </c>
      <c r="B67" s="38" t="s">
        <v>1395</v>
      </c>
      <c r="C67" s="38" t="s">
        <v>10</v>
      </c>
      <c r="D67" s="38" t="s">
        <v>1490</v>
      </c>
      <c r="E67" s="84" t="s">
        <v>1491</v>
      </c>
      <c r="F67" s="88">
        <v>105</v>
      </c>
      <c r="G67" s="10"/>
    </row>
    <row r="68" spans="1:7" ht="31.5" x14ac:dyDescent="0.25">
      <c r="A68" s="5" t="s">
        <v>6</v>
      </c>
      <c r="B68" s="38" t="s">
        <v>1492</v>
      </c>
      <c r="C68" s="38" t="s">
        <v>66</v>
      </c>
      <c r="D68" s="38" t="s">
        <v>1493</v>
      </c>
      <c r="E68" s="84" t="s">
        <v>1494</v>
      </c>
      <c r="F68" s="88">
        <v>37860</v>
      </c>
      <c r="G68" s="10"/>
    </row>
    <row r="69" spans="1:7" ht="15.75" x14ac:dyDescent="0.25">
      <c r="A69" s="5" t="s">
        <v>6</v>
      </c>
      <c r="B69" s="38" t="s">
        <v>1495</v>
      </c>
      <c r="C69" s="38" t="s">
        <v>10</v>
      </c>
      <c r="D69" s="38" t="s">
        <v>1496</v>
      </c>
      <c r="E69" s="84" t="s">
        <v>1497</v>
      </c>
      <c r="F69" s="88">
        <v>2544</v>
      </c>
      <c r="G69" s="10"/>
    </row>
    <row r="70" spans="1:7" ht="31.5" x14ac:dyDescent="0.25">
      <c r="A70" s="5" t="s">
        <v>6</v>
      </c>
      <c r="B70" s="38" t="s">
        <v>1498</v>
      </c>
      <c r="C70" s="38" t="s">
        <v>66</v>
      </c>
      <c r="D70" s="38" t="s">
        <v>1499</v>
      </c>
      <c r="E70" s="84" t="s">
        <v>1500</v>
      </c>
      <c r="F70" s="88">
        <v>7100</v>
      </c>
      <c r="G70" s="10"/>
    </row>
    <row r="71" spans="1:7" ht="15.75" x14ac:dyDescent="0.25">
      <c r="A71" s="5" t="s">
        <v>6</v>
      </c>
      <c r="B71" s="38" t="s">
        <v>1501</v>
      </c>
      <c r="C71" s="38" t="s">
        <v>10</v>
      </c>
      <c r="D71" s="38" t="s">
        <v>1502</v>
      </c>
      <c r="E71" s="84" t="s">
        <v>1503</v>
      </c>
      <c r="F71" s="88">
        <v>13700</v>
      </c>
      <c r="G71" s="10"/>
    </row>
    <row r="72" spans="1:7" ht="31.5" x14ac:dyDescent="0.25">
      <c r="A72" s="5" t="s">
        <v>6</v>
      </c>
      <c r="B72" s="38" t="s">
        <v>208</v>
      </c>
      <c r="C72" s="38" t="s">
        <v>10</v>
      </c>
      <c r="D72" s="38" t="s">
        <v>1504</v>
      </c>
      <c r="E72" s="84" t="s">
        <v>1505</v>
      </c>
      <c r="F72" s="88">
        <v>14874.43</v>
      </c>
      <c r="G72" s="10"/>
    </row>
    <row r="73" spans="1:7" ht="15.75" x14ac:dyDescent="0.25">
      <c r="A73" s="5" t="s">
        <v>6</v>
      </c>
      <c r="B73" s="38" t="s">
        <v>1506</v>
      </c>
      <c r="C73" s="38" t="s">
        <v>10</v>
      </c>
      <c r="D73" s="38" t="s">
        <v>1507</v>
      </c>
      <c r="E73" s="84" t="s">
        <v>1508</v>
      </c>
      <c r="F73" s="88">
        <v>17640.21</v>
      </c>
      <c r="G73" s="10"/>
    </row>
    <row r="74" spans="1:7" ht="15.75" x14ac:dyDescent="0.25">
      <c r="A74" s="5" t="s">
        <v>6</v>
      </c>
      <c r="B74" s="38" t="s">
        <v>1509</v>
      </c>
      <c r="C74" s="38" t="s">
        <v>10</v>
      </c>
      <c r="D74" s="38" t="s">
        <v>1510</v>
      </c>
      <c r="E74" s="84" t="s">
        <v>1511</v>
      </c>
      <c r="F74" s="88">
        <v>400</v>
      </c>
      <c r="G74" s="10"/>
    </row>
    <row r="75" spans="1:7" ht="15.75" x14ac:dyDescent="0.25">
      <c r="A75" s="5" t="s">
        <v>6</v>
      </c>
      <c r="B75" s="38" t="s">
        <v>1253</v>
      </c>
      <c r="C75" s="38"/>
      <c r="D75" s="38"/>
      <c r="E75" s="84" t="s">
        <v>63</v>
      </c>
      <c r="F75" s="88">
        <v>7320</v>
      </c>
      <c r="G75" s="10"/>
    </row>
    <row r="76" spans="1:7" ht="15.75" x14ac:dyDescent="0.25">
      <c r="A76" s="5" t="s">
        <v>6</v>
      </c>
      <c r="B76" s="38" t="s">
        <v>1513</v>
      </c>
      <c r="C76" s="38" t="s">
        <v>10</v>
      </c>
      <c r="D76" s="38" t="s">
        <v>1514</v>
      </c>
      <c r="E76" s="84" t="s">
        <v>149</v>
      </c>
      <c r="F76" s="88">
        <v>4363</v>
      </c>
      <c r="G76" s="10"/>
    </row>
    <row r="77" spans="1:7" ht="15.75" x14ac:dyDescent="0.25">
      <c r="A77" s="5" t="s">
        <v>6</v>
      </c>
      <c r="B77" s="38" t="s">
        <v>1414</v>
      </c>
      <c r="C77" s="38" t="s">
        <v>10</v>
      </c>
      <c r="D77" s="38" t="s">
        <v>1515</v>
      </c>
      <c r="E77" s="84" t="s">
        <v>109</v>
      </c>
      <c r="F77" s="88">
        <v>460</v>
      </c>
      <c r="G77" s="10"/>
    </row>
    <row r="78" spans="1:7" ht="15.75" x14ac:dyDescent="0.25">
      <c r="A78" s="5" t="s">
        <v>6</v>
      </c>
      <c r="B78" s="38" t="s">
        <v>1475</v>
      </c>
      <c r="C78" s="38" t="s">
        <v>10</v>
      </c>
      <c r="D78" s="38" t="s">
        <v>1476</v>
      </c>
      <c r="E78" s="84" t="s">
        <v>1516</v>
      </c>
      <c r="F78" s="88">
        <v>1400</v>
      </c>
      <c r="G78" s="10"/>
    </row>
    <row r="79" spans="1:7" ht="31.5" x14ac:dyDescent="0.25">
      <c r="A79" s="5" t="s">
        <v>6</v>
      </c>
      <c r="B79" s="38" t="s">
        <v>1427</v>
      </c>
      <c r="C79" s="38" t="s">
        <v>10</v>
      </c>
      <c r="D79" s="38" t="s">
        <v>1517</v>
      </c>
      <c r="E79" s="84" t="s">
        <v>1518</v>
      </c>
      <c r="F79" s="88">
        <v>1952</v>
      </c>
      <c r="G79" s="10"/>
    </row>
    <row r="80" spans="1:7" ht="15.75" x14ac:dyDescent="0.25">
      <c r="A80" s="5" t="s">
        <v>6</v>
      </c>
      <c r="B80" s="38" t="s">
        <v>441</v>
      </c>
      <c r="C80" s="38" t="s">
        <v>10</v>
      </c>
      <c r="D80" s="38" t="s">
        <v>1519</v>
      </c>
      <c r="E80" s="84" t="s">
        <v>1520</v>
      </c>
      <c r="F80" s="88">
        <v>630</v>
      </c>
      <c r="G80" s="10"/>
    </row>
    <row r="81" spans="1:8" ht="15.75" x14ac:dyDescent="0.25">
      <c r="A81" s="5" t="s">
        <v>6</v>
      </c>
      <c r="B81" s="38" t="s">
        <v>1386</v>
      </c>
      <c r="C81" s="38" t="s">
        <v>10</v>
      </c>
      <c r="D81" s="38" t="s">
        <v>1521</v>
      </c>
      <c r="E81" s="84" t="s">
        <v>574</v>
      </c>
      <c r="F81" s="88">
        <v>7800</v>
      </c>
      <c r="G81" s="10"/>
    </row>
    <row r="82" spans="1:8" ht="15.75" x14ac:dyDescent="0.25">
      <c r="A82" s="5" t="s">
        <v>6</v>
      </c>
      <c r="B82" s="38" t="s">
        <v>1522</v>
      </c>
      <c r="C82" s="38" t="s">
        <v>10</v>
      </c>
      <c r="D82" s="38" t="s">
        <v>1523</v>
      </c>
      <c r="E82" s="84" t="s">
        <v>1524</v>
      </c>
      <c r="F82" s="88">
        <v>1900</v>
      </c>
      <c r="G82" s="10"/>
    </row>
    <row r="83" spans="1:8" ht="31.5" x14ac:dyDescent="0.25">
      <c r="A83" s="5" t="s">
        <v>6</v>
      </c>
      <c r="B83" s="38" t="s">
        <v>1525</v>
      </c>
      <c r="C83" s="38" t="s">
        <v>10</v>
      </c>
      <c r="D83" s="38" t="s">
        <v>1526</v>
      </c>
      <c r="E83" s="84" t="s">
        <v>1527</v>
      </c>
      <c r="F83" s="88">
        <v>17189</v>
      </c>
      <c r="G83" s="10"/>
    </row>
    <row r="84" spans="1:8" ht="15.75" x14ac:dyDescent="0.25">
      <c r="A84" s="5" t="s">
        <v>6</v>
      </c>
      <c r="B84" s="38" t="s">
        <v>1528</v>
      </c>
      <c r="C84" s="38" t="s">
        <v>10</v>
      </c>
      <c r="D84" s="38" t="s">
        <v>1396</v>
      </c>
      <c r="E84" s="84" t="s">
        <v>1489</v>
      </c>
      <c r="F84" s="88">
        <v>1810</v>
      </c>
      <c r="G84" s="10"/>
    </row>
    <row r="85" spans="1:8" ht="15.75" x14ac:dyDescent="0.25">
      <c r="A85" s="5" t="s">
        <v>6</v>
      </c>
      <c r="B85" s="38" t="s">
        <v>1529</v>
      </c>
      <c r="C85" s="38" t="s">
        <v>66</v>
      </c>
      <c r="D85" s="38" t="s">
        <v>1530</v>
      </c>
      <c r="E85" s="84" t="s">
        <v>1531</v>
      </c>
      <c r="F85" s="88">
        <v>60000</v>
      </c>
      <c r="G85" s="10"/>
    </row>
    <row r="86" spans="1:8" ht="15.75" x14ac:dyDescent="0.25">
      <c r="A86" s="5" t="s">
        <v>6</v>
      </c>
      <c r="B86" s="38" t="s">
        <v>805</v>
      </c>
      <c r="C86" s="38" t="s">
        <v>66</v>
      </c>
      <c r="D86" s="38" t="s">
        <v>1532</v>
      </c>
      <c r="E86" s="84" t="s">
        <v>1531</v>
      </c>
      <c r="F86" s="88">
        <v>35000</v>
      </c>
      <c r="G86" s="10"/>
    </row>
    <row r="87" spans="1:8" ht="15.75" x14ac:dyDescent="0.25">
      <c r="A87" s="5" t="s">
        <v>6</v>
      </c>
      <c r="B87" s="38" t="s">
        <v>1533</v>
      </c>
      <c r="C87" s="38" t="s">
        <v>65</v>
      </c>
      <c r="D87" s="38" t="s">
        <v>1534</v>
      </c>
      <c r="E87" s="84" t="s">
        <v>1535</v>
      </c>
      <c r="F87" s="88">
        <v>19335</v>
      </c>
      <c r="G87" s="98"/>
      <c r="H87" s="99"/>
    </row>
    <row r="88" spans="1:8" ht="31.5" x14ac:dyDescent="0.25">
      <c r="A88" s="5" t="s">
        <v>6</v>
      </c>
      <c r="B88" s="38" t="s">
        <v>1536</v>
      </c>
      <c r="C88" s="38" t="s">
        <v>10</v>
      </c>
      <c r="D88" s="38" t="s">
        <v>1537</v>
      </c>
      <c r="E88" s="84" t="s">
        <v>1538</v>
      </c>
      <c r="F88" s="88">
        <v>14500</v>
      </c>
      <c r="G88" s="10"/>
    </row>
    <row r="89" spans="1:8" ht="15.75" x14ac:dyDescent="0.25">
      <c r="A89" s="5" t="s">
        <v>6</v>
      </c>
      <c r="B89" s="38" t="s">
        <v>441</v>
      </c>
      <c r="C89" s="38" t="s">
        <v>10</v>
      </c>
      <c r="D89" s="38" t="s">
        <v>1539</v>
      </c>
      <c r="E89" s="84" t="s">
        <v>1520</v>
      </c>
      <c r="F89" s="88">
        <v>830</v>
      </c>
      <c r="G89" s="10"/>
    </row>
    <row r="90" spans="1:8" ht="31.5" x14ac:dyDescent="0.25">
      <c r="A90" s="5" t="s">
        <v>6</v>
      </c>
      <c r="B90" s="38" t="s">
        <v>1540</v>
      </c>
      <c r="C90" s="38" t="s">
        <v>10</v>
      </c>
      <c r="D90" s="38" t="s">
        <v>1541</v>
      </c>
      <c r="E90" s="84" t="s">
        <v>1542</v>
      </c>
      <c r="F90" s="88">
        <v>2600</v>
      </c>
      <c r="G90" s="10"/>
    </row>
    <row r="91" spans="1:8" ht="31.5" x14ac:dyDescent="0.25">
      <c r="A91" s="5" t="s">
        <v>6</v>
      </c>
      <c r="B91" s="38" t="s">
        <v>1543</v>
      </c>
      <c r="C91" s="38" t="s">
        <v>10</v>
      </c>
      <c r="D91" s="38" t="s">
        <v>1544</v>
      </c>
      <c r="E91" s="84" t="s">
        <v>1545</v>
      </c>
      <c r="F91" s="88">
        <v>5500</v>
      </c>
      <c r="G91" s="10"/>
    </row>
    <row r="92" spans="1:8" ht="15" customHeight="1" x14ac:dyDescent="0.25">
      <c r="A92" s="5" t="s">
        <v>6</v>
      </c>
      <c r="B92" s="38" t="s">
        <v>1546</v>
      </c>
      <c r="C92" s="38" t="s">
        <v>66</v>
      </c>
      <c r="D92" s="38" t="s">
        <v>1547</v>
      </c>
      <c r="E92" s="84" t="s">
        <v>1548</v>
      </c>
      <c r="F92" s="88">
        <v>15000</v>
      </c>
      <c r="G92" s="10"/>
    </row>
    <row r="93" spans="1:8" ht="15" customHeight="1" x14ac:dyDescent="0.25">
      <c r="A93" s="5" t="s">
        <v>6</v>
      </c>
      <c r="B93" s="38" t="s">
        <v>1549</v>
      </c>
      <c r="C93" s="38" t="s">
        <v>10</v>
      </c>
      <c r="D93" s="38" t="s">
        <v>1550</v>
      </c>
      <c r="E93" s="84" t="s">
        <v>1551</v>
      </c>
      <c r="F93" s="88">
        <v>6000</v>
      </c>
      <c r="G93" s="10"/>
    </row>
    <row r="94" spans="1:8" ht="15.75" x14ac:dyDescent="0.25">
      <c r="A94" s="5" t="s">
        <v>6</v>
      </c>
      <c r="B94" s="38" t="s">
        <v>1552</v>
      </c>
      <c r="C94" s="38" t="s">
        <v>66</v>
      </c>
      <c r="D94" s="38" t="s">
        <v>1553</v>
      </c>
      <c r="E94" s="84" t="s">
        <v>2641</v>
      </c>
      <c r="F94" s="88">
        <v>170000</v>
      </c>
      <c r="G94" s="10"/>
    </row>
    <row r="95" spans="1:8" ht="15.75" x14ac:dyDescent="0.25">
      <c r="A95" s="5" t="s">
        <v>6</v>
      </c>
      <c r="B95" s="38" t="s">
        <v>1554</v>
      </c>
      <c r="C95" s="38" t="s">
        <v>10</v>
      </c>
      <c r="D95" s="38" t="s">
        <v>1555</v>
      </c>
      <c r="E95" s="84" t="s">
        <v>1352</v>
      </c>
      <c r="F95" s="88">
        <v>1750</v>
      </c>
      <c r="G95" s="10"/>
    </row>
    <row r="96" spans="1:8" ht="15.75" x14ac:dyDescent="0.25">
      <c r="A96" s="5" t="s">
        <v>6</v>
      </c>
      <c r="B96" s="38" t="s">
        <v>438</v>
      </c>
      <c r="C96" s="38" t="s">
        <v>10</v>
      </c>
      <c r="D96" s="38" t="s">
        <v>1556</v>
      </c>
      <c r="E96" s="84" t="s">
        <v>1557</v>
      </c>
      <c r="F96" s="88">
        <v>500</v>
      </c>
      <c r="G96" s="10"/>
    </row>
    <row r="97" spans="1:8" ht="15.75" x14ac:dyDescent="0.25">
      <c r="A97" s="5" t="s">
        <v>6</v>
      </c>
      <c r="B97" s="38" t="s">
        <v>1558</v>
      </c>
      <c r="C97" s="38" t="s">
        <v>10</v>
      </c>
      <c r="D97" s="38" t="s">
        <v>1559</v>
      </c>
      <c r="E97" s="84" t="s">
        <v>547</v>
      </c>
      <c r="F97" s="88">
        <v>1000</v>
      </c>
      <c r="G97" s="10"/>
    </row>
    <row r="98" spans="1:8" ht="15.75" x14ac:dyDescent="0.25">
      <c r="A98" s="5" t="s">
        <v>6</v>
      </c>
      <c r="B98" s="38" t="s">
        <v>1560</v>
      </c>
      <c r="C98" s="38" t="s">
        <v>10</v>
      </c>
      <c r="D98" s="38" t="s">
        <v>1561</v>
      </c>
      <c r="E98" s="84" t="s">
        <v>1562</v>
      </c>
      <c r="F98" s="88">
        <v>400</v>
      </c>
      <c r="G98" s="10"/>
    </row>
    <row r="99" spans="1:8" ht="15.75" x14ac:dyDescent="0.25">
      <c r="A99" s="5" t="s">
        <v>6</v>
      </c>
      <c r="B99" s="38" t="s">
        <v>485</v>
      </c>
      <c r="C99" s="38"/>
      <c r="D99" s="38"/>
      <c r="E99" s="84" t="s">
        <v>1563</v>
      </c>
      <c r="F99" s="88">
        <v>5000</v>
      </c>
      <c r="G99" s="10"/>
    </row>
    <row r="100" spans="1:8" ht="31.5" x14ac:dyDescent="0.25">
      <c r="A100" s="5" t="s">
        <v>6</v>
      </c>
      <c r="B100" s="38" t="s">
        <v>1564</v>
      </c>
      <c r="C100" s="38" t="s">
        <v>66</v>
      </c>
      <c r="D100" s="38"/>
      <c r="E100" s="84" t="s">
        <v>1565</v>
      </c>
      <c r="F100" s="88">
        <v>240000</v>
      </c>
      <c r="G100" s="10"/>
    </row>
    <row r="101" spans="1:8" ht="15.75" x14ac:dyDescent="0.25">
      <c r="A101" s="5" t="s">
        <v>6</v>
      </c>
      <c r="B101" s="38" t="s">
        <v>438</v>
      </c>
      <c r="C101" s="38" t="s">
        <v>10</v>
      </c>
      <c r="D101" s="38" t="s">
        <v>1566</v>
      </c>
      <c r="E101" s="84" t="s">
        <v>1557</v>
      </c>
      <c r="F101" s="88">
        <v>500</v>
      </c>
      <c r="G101" s="10"/>
    </row>
    <row r="102" spans="1:8" ht="15.75" x14ac:dyDescent="0.25">
      <c r="A102" s="5" t="s">
        <v>6</v>
      </c>
      <c r="B102" s="38" t="s">
        <v>1568</v>
      </c>
      <c r="C102" s="38" t="s">
        <v>10</v>
      </c>
      <c r="D102" s="38" t="s">
        <v>1569</v>
      </c>
      <c r="E102" s="84" t="s">
        <v>1570</v>
      </c>
      <c r="F102" s="88">
        <v>6480</v>
      </c>
      <c r="G102" s="10"/>
    </row>
    <row r="103" spans="1:8" ht="15.75" x14ac:dyDescent="0.25">
      <c r="A103" s="5" t="s">
        <v>6</v>
      </c>
      <c r="B103" s="38" t="s">
        <v>1571</v>
      </c>
      <c r="C103" s="38" t="s">
        <v>10</v>
      </c>
      <c r="D103" s="38" t="s">
        <v>1572</v>
      </c>
      <c r="E103" s="84" t="s">
        <v>1573</v>
      </c>
      <c r="F103" s="88">
        <v>500</v>
      </c>
      <c r="G103" s="10"/>
    </row>
    <row r="104" spans="1:8" ht="15.75" x14ac:dyDescent="0.25">
      <c r="A104" s="5" t="s">
        <v>6</v>
      </c>
      <c r="B104" s="38" t="s">
        <v>1512</v>
      </c>
      <c r="C104" s="38" t="s">
        <v>10</v>
      </c>
      <c r="D104" s="38" t="s">
        <v>1567</v>
      </c>
      <c r="E104" s="84" t="s">
        <v>1574</v>
      </c>
      <c r="F104" s="88">
        <v>142</v>
      </c>
      <c r="G104" s="10"/>
    </row>
    <row r="105" spans="1:8" ht="31.5" x14ac:dyDescent="0.25">
      <c r="A105" s="5" t="s">
        <v>6</v>
      </c>
      <c r="B105" s="38" t="s">
        <v>1414</v>
      </c>
      <c r="C105" s="38" t="s">
        <v>10</v>
      </c>
      <c r="D105" s="38" t="s">
        <v>1575</v>
      </c>
      <c r="E105" s="84" t="s">
        <v>1576</v>
      </c>
      <c r="F105" s="88">
        <v>1565</v>
      </c>
      <c r="G105" s="10"/>
    </row>
    <row r="106" spans="1:8" ht="31.5" x14ac:dyDescent="0.25">
      <c r="A106" s="5" t="s">
        <v>6</v>
      </c>
      <c r="B106" s="38" t="s">
        <v>1577</v>
      </c>
      <c r="C106" s="38" t="s">
        <v>10</v>
      </c>
      <c r="D106" s="38" t="s">
        <v>1578</v>
      </c>
      <c r="E106" s="84" t="s">
        <v>1579</v>
      </c>
      <c r="F106" s="88">
        <v>830</v>
      </c>
      <c r="G106" s="10"/>
    </row>
    <row r="107" spans="1:8" ht="31.5" x14ac:dyDescent="0.25">
      <c r="A107" s="5" t="s">
        <v>6</v>
      </c>
      <c r="B107" s="38" t="s">
        <v>1580</v>
      </c>
      <c r="C107" s="38" t="s">
        <v>10</v>
      </c>
      <c r="D107" s="38"/>
      <c r="E107" s="84" t="s">
        <v>1581</v>
      </c>
      <c r="F107" s="88">
        <v>757</v>
      </c>
      <c r="G107" s="10"/>
    </row>
    <row r="108" spans="1:8" ht="31.5" x14ac:dyDescent="0.25">
      <c r="A108" s="5" t="s">
        <v>6</v>
      </c>
      <c r="B108" s="38" t="s">
        <v>1395</v>
      </c>
      <c r="C108" s="38" t="s">
        <v>10</v>
      </c>
      <c r="D108" s="38" t="s">
        <v>1396</v>
      </c>
      <c r="E108" s="84" t="s">
        <v>1582</v>
      </c>
      <c r="F108" s="88">
        <v>5242</v>
      </c>
      <c r="G108" s="10"/>
    </row>
    <row r="109" spans="1:8" ht="15.75" x14ac:dyDescent="0.25">
      <c r="A109" s="5" t="s">
        <v>6</v>
      </c>
      <c r="B109" s="38" t="s">
        <v>1395</v>
      </c>
      <c r="C109" s="38" t="s">
        <v>10</v>
      </c>
      <c r="D109" s="38" t="s">
        <v>1396</v>
      </c>
      <c r="E109" s="84" t="s">
        <v>1397</v>
      </c>
      <c r="F109" s="88">
        <v>3532</v>
      </c>
      <c r="G109" s="10"/>
    </row>
    <row r="110" spans="1:8" ht="15.75" x14ac:dyDescent="0.25">
      <c r="A110" s="5" t="s">
        <v>6</v>
      </c>
      <c r="B110" s="38" t="s">
        <v>1395</v>
      </c>
      <c r="C110" s="38" t="s">
        <v>10</v>
      </c>
      <c r="D110" s="38" t="s">
        <v>1396</v>
      </c>
      <c r="E110" s="84" t="s">
        <v>1397</v>
      </c>
      <c r="F110" s="88">
        <v>4992</v>
      </c>
      <c r="G110" s="10"/>
    </row>
    <row r="111" spans="1:8" ht="15.75" x14ac:dyDescent="0.25">
      <c r="A111" s="5" t="s">
        <v>6</v>
      </c>
      <c r="B111" s="38" t="s">
        <v>1395</v>
      </c>
      <c r="C111" s="38" t="s">
        <v>10</v>
      </c>
      <c r="D111" s="38" t="s">
        <v>1583</v>
      </c>
      <c r="E111" s="84" t="s">
        <v>1584</v>
      </c>
      <c r="F111" s="88">
        <v>690</v>
      </c>
      <c r="G111" s="10"/>
    </row>
    <row r="112" spans="1:8" ht="15.75" x14ac:dyDescent="0.25">
      <c r="A112" s="5" t="s">
        <v>6</v>
      </c>
      <c r="B112" s="38" t="s">
        <v>529</v>
      </c>
      <c r="C112" s="38" t="s">
        <v>65</v>
      </c>
      <c r="D112" s="38" t="s">
        <v>1585</v>
      </c>
      <c r="E112" s="84" t="s">
        <v>1586</v>
      </c>
      <c r="F112" s="88">
        <v>70000</v>
      </c>
      <c r="G112" s="98"/>
      <c r="H112" s="99"/>
    </row>
    <row r="113" spans="1:7" ht="31.5" x14ac:dyDescent="0.25">
      <c r="A113" s="5" t="s">
        <v>6</v>
      </c>
      <c r="B113" s="38" t="s">
        <v>1587</v>
      </c>
      <c r="C113" s="38" t="s">
        <v>10</v>
      </c>
      <c r="D113" s="38"/>
      <c r="E113" s="84" t="s">
        <v>1588</v>
      </c>
      <c r="F113" s="88">
        <v>688</v>
      </c>
      <c r="G113" s="10"/>
    </row>
    <row r="114" spans="1:7" ht="31.5" x14ac:dyDescent="0.25">
      <c r="A114" s="5" t="s">
        <v>6</v>
      </c>
      <c r="B114" s="38" t="s">
        <v>1589</v>
      </c>
      <c r="C114" s="38" t="s">
        <v>10</v>
      </c>
      <c r="D114" s="38" t="s">
        <v>2648</v>
      </c>
      <c r="E114" s="84" t="s">
        <v>1590</v>
      </c>
      <c r="F114" s="88">
        <v>26780</v>
      </c>
      <c r="G114" s="10"/>
    </row>
    <row r="115" spans="1:7" ht="31.5" x14ac:dyDescent="0.25">
      <c r="A115" s="5" t="s">
        <v>6</v>
      </c>
      <c r="B115" s="38" t="s">
        <v>1591</v>
      </c>
      <c r="C115" s="38" t="s">
        <v>10</v>
      </c>
      <c r="D115" s="38" t="s">
        <v>1592</v>
      </c>
      <c r="E115" s="84" t="s">
        <v>1593</v>
      </c>
      <c r="F115" s="88">
        <v>250</v>
      </c>
      <c r="G115" s="10"/>
    </row>
    <row r="116" spans="1:7" ht="15.75" x14ac:dyDescent="0.25">
      <c r="A116" s="5" t="s">
        <v>6</v>
      </c>
      <c r="B116" s="38" t="s">
        <v>1594</v>
      </c>
      <c r="C116" s="38" t="s">
        <v>10</v>
      </c>
      <c r="D116" s="38" t="s">
        <v>1595</v>
      </c>
      <c r="E116" s="84" t="s">
        <v>1596</v>
      </c>
      <c r="F116" s="88">
        <v>500</v>
      </c>
      <c r="G116" s="10"/>
    </row>
    <row r="117" spans="1:7" ht="15.75" x14ac:dyDescent="0.25">
      <c r="A117" s="5" t="s">
        <v>6</v>
      </c>
      <c r="B117" s="38" t="s">
        <v>1597</v>
      </c>
      <c r="C117" s="38" t="s">
        <v>10</v>
      </c>
      <c r="D117" s="38" t="s">
        <v>1598</v>
      </c>
      <c r="E117" s="84" t="s">
        <v>1599</v>
      </c>
      <c r="F117" s="88">
        <v>33750</v>
      </c>
      <c r="G117" s="10"/>
    </row>
    <row r="118" spans="1:7" ht="15.75" x14ac:dyDescent="0.25">
      <c r="A118" s="5" t="s">
        <v>6</v>
      </c>
      <c r="B118" s="38" t="s">
        <v>252</v>
      </c>
      <c r="C118" s="38" t="s">
        <v>10</v>
      </c>
      <c r="D118" s="38" t="s">
        <v>1600</v>
      </c>
      <c r="E118" s="84" t="s">
        <v>1601</v>
      </c>
      <c r="F118" s="88">
        <v>7400</v>
      </c>
      <c r="G118" s="10"/>
    </row>
    <row r="119" spans="1:7" ht="15.75" x14ac:dyDescent="0.25">
      <c r="A119" s="5" t="s">
        <v>6</v>
      </c>
      <c r="B119" s="38" t="s">
        <v>1512</v>
      </c>
      <c r="C119" s="38" t="s">
        <v>10</v>
      </c>
      <c r="D119" s="38" t="s">
        <v>1602</v>
      </c>
      <c r="E119" s="84" t="s">
        <v>1603</v>
      </c>
      <c r="F119" s="88">
        <v>453</v>
      </c>
      <c r="G119" s="10"/>
    </row>
    <row r="120" spans="1:7" ht="15.75" x14ac:dyDescent="0.25">
      <c r="A120" s="5" t="s">
        <v>6</v>
      </c>
      <c r="B120" s="38" t="s">
        <v>1604</v>
      </c>
      <c r="C120" s="38" t="s">
        <v>10</v>
      </c>
      <c r="D120" s="38" t="s">
        <v>1605</v>
      </c>
      <c r="E120" s="84" t="s">
        <v>1606</v>
      </c>
      <c r="F120" s="88">
        <v>900</v>
      </c>
      <c r="G120" s="10"/>
    </row>
    <row r="121" spans="1:7" ht="15.75" x14ac:dyDescent="0.25">
      <c r="A121" s="5" t="s">
        <v>6</v>
      </c>
      <c r="B121" s="38" t="s">
        <v>1597</v>
      </c>
      <c r="C121" s="38" t="s">
        <v>10</v>
      </c>
      <c r="D121" s="38" t="s">
        <v>1607</v>
      </c>
      <c r="E121" s="84" t="s">
        <v>1608</v>
      </c>
      <c r="F121" s="88">
        <v>18180</v>
      </c>
      <c r="G121" s="10"/>
    </row>
    <row r="122" spans="1:7" ht="15.75" x14ac:dyDescent="0.25">
      <c r="A122" s="5" t="s">
        <v>6</v>
      </c>
      <c r="B122" s="38" t="s">
        <v>479</v>
      </c>
      <c r="C122" s="38" t="s">
        <v>10</v>
      </c>
      <c r="D122" s="38" t="s">
        <v>1609</v>
      </c>
      <c r="E122" s="84" t="s">
        <v>1610</v>
      </c>
      <c r="F122" s="88">
        <v>413.07</v>
      </c>
      <c r="G122" s="10"/>
    </row>
    <row r="123" spans="1:7" ht="31.5" x14ac:dyDescent="0.25">
      <c r="A123" s="5" t="s">
        <v>6</v>
      </c>
      <c r="B123" s="38" t="s">
        <v>1611</v>
      </c>
      <c r="C123" s="38" t="s">
        <v>66</v>
      </c>
      <c r="D123" s="38" t="s">
        <v>1612</v>
      </c>
      <c r="E123" s="84" t="s">
        <v>1613</v>
      </c>
      <c r="F123" s="88">
        <v>50000</v>
      </c>
      <c r="G123" s="10"/>
    </row>
    <row r="124" spans="1:7" ht="31.5" x14ac:dyDescent="0.25">
      <c r="A124" s="5" t="s">
        <v>6</v>
      </c>
      <c r="B124" s="38" t="s">
        <v>1611</v>
      </c>
      <c r="C124" s="38" t="s">
        <v>66</v>
      </c>
      <c r="D124" s="38">
        <v>8400937087</v>
      </c>
      <c r="E124" s="84" t="s">
        <v>1614</v>
      </c>
      <c r="F124" s="88">
        <v>49000</v>
      </c>
      <c r="G124" s="10"/>
    </row>
    <row r="125" spans="1:7" ht="31.5" x14ac:dyDescent="0.25">
      <c r="A125" s="5" t="s">
        <v>6</v>
      </c>
      <c r="B125" s="38" t="s">
        <v>1611</v>
      </c>
      <c r="C125" s="38" t="s">
        <v>66</v>
      </c>
      <c r="D125" s="38">
        <v>8400937087</v>
      </c>
      <c r="E125" s="84" t="s">
        <v>1615</v>
      </c>
      <c r="F125" s="88">
        <v>49000</v>
      </c>
      <c r="G125" s="10"/>
    </row>
    <row r="126" spans="1:7" ht="31.5" x14ac:dyDescent="0.25">
      <c r="A126" s="5" t="s">
        <v>6</v>
      </c>
      <c r="B126" s="38" t="s">
        <v>1611</v>
      </c>
      <c r="C126" s="38" t="s">
        <v>66</v>
      </c>
      <c r="D126" s="38">
        <v>8400937087</v>
      </c>
      <c r="E126" s="84" t="s">
        <v>1616</v>
      </c>
      <c r="F126" s="88">
        <v>49000</v>
      </c>
      <c r="G126" s="10"/>
    </row>
    <row r="127" spans="1:7" ht="31.5" x14ac:dyDescent="0.25">
      <c r="A127" s="5" t="s">
        <v>6</v>
      </c>
      <c r="B127" s="38" t="s">
        <v>1611</v>
      </c>
      <c r="C127" s="38" t="s">
        <v>66</v>
      </c>
      <c r="D127" s="38">
        <v>8400937087</v>
      </c>
      <c r="E127" s="84" t="s">
        <v>1617</v>
      </c>
      <c r="F127" s="88">
        <v>49000</v>
      </c>
      <c r="G127" s="10"/>
    </row>
    <row r="128" spans="1:7" ht="31.5" x14ac:dyDescent="0.25">
      <c r="A128" s="5" t="s">
        <v>6</v>
      </c>
      <c r="B128" s="38" t="s">
        <v>1611</v>
      </c>
      <c r="C128" s="38" t="s">
        <v>66</v>
      </c>
      <c r="D128" s="38">
        <v>8400937087</v>
      </c>
      <c r="E128" s="84" t="s">
        <v>1618</v>
      </c>
      <c r="F128" s="88">
        <v>49000</v>
      </c>
      <c r="G128" s="10"/>
    </row>
    <row r="129" spans="1:7" ht="31.5" x14ac:dyDescent="0.25">
      <c r="A129" s="5" t="s">
        <v>6</v>
      </c>
      <c r="B129" s="38" t="s">
        <v>1619</v>
      </c>
      <c r="C129" s="38" t="s">
        <v>66</v>
      </c>
      <c r="D129" s="38" t="s">
        <v>1620</v>
      </c>
      <c r="E129" s="84" t="s">
        <v>1621</v>
      </c>
      <c r="F129" s="88">
        <v>39000</v>
      </c>
      <c r="G129" s="10"/>
    </row>
    <row r="130" spans="1:7" ht="78.75" x14ac:dyDescent="0.25">
      <c r="A130" s="5" t="s">
        <v>6</v>
      </c>
      <c r="B130" s="38" t="s">
        <v>1622</v>
      </c>
      <c r="C130" s="38" t="s">
        <v>66</v>
      </c>
      <c r="D130" s="38">
        <v>8375134337</v>
      </c>
      <c r="E130" s="84" t="s">
        <v>1623</v>
      </c>
      <c r="F130" s="88">
        <v>120000</v>
      </c>
      <c r="G130" s="10"/>
    </row>
    <row r="131" spans="1:7" ht="31.5" x14ac:dyDescent="0.25">
      <c r="A131" s="5" t="s">
        <v>6</v>
      </c>
      <c r="B131" s="38" t="s">
        <v>1622</v>
      </c>
      <c r="C131" s="38" t="s">
        <v>66</v>
      </c>
      <c r="D131" s="38" t="s">
        <v>1624</v>
      </c>
      <c r="E131" s="84" t="s">
        <v>2638</v>
      </c>
      <c r="F131" s="88">
        <v>5000</v>
      </c>
      <c r="G131" s="10"/>
    </row>
    <row r="132" spans="1:7" ht="15.75" x14ac:dyDescent="0.25">
      <c r="A132" s="5" t="s">
        <v>6</v>
      </c>
      <c r="B132" s="38" t="s">
        <v>441</v>
      </c>
      <c r="C132" s="38" t="s">
        <v>10</v>
      </c>
      <c r="D132" s="38" t="s">
        <v>1625</v>
      </c>
      <c r="E132" s="84" t="s">
        <v>712</v>
      </c>
      <c r="F132" s="88">
        <v>820</v>
      </c>
      <c r="G132" s="10"/>
    </row>
    <row r="133" spans="1:7" ht="15.75" x14ac:dyDescent="0.25">
      <c r="A133" s="5" t="s">
        <v>6</v>
      </c>
      <c r="B133" s="38" t="s">
        <v>1626</v>
      </c>
      <c r="C133" s="38" t="s">
        <v>10</v>
      </c>
      <c r="D133" s="38" t="s">
        <v>1627</v>
      </c>
      <c r="E133" s="84" t="s">
        <v>1628</v>
      </c>
      <c r="F133" s="88">
        <v>120</v>
      </c>
      <c r="G133" s="10"/>
    </row>
    <row r="134" spans="1:7" ht="15.75" x14ac:dyDescent="0.25">
      <c r="A134" s="5" t="s">
        <v>6</v>
      </c>
      <c r="B134" s="38" t="s">
        <v>617</v>
      </c>
      <c r="C134" s="38" t="s">
        <v>10</v>
      </c>
      <c r="D134" s="38" t="s">
        <v>1629</v>
      </c>
      <c r="E134" s="84" t="s">
        <v>547</v>
      </c>
      <c r="F134" s="88">
        <v>1000</v>
      </c>
      <c r="G134" s="10"/>
    </row>
    <row r="135" spans="1:7" ht="15.75" x14ac:dyDescent="0.25">
      <c r="A135" s="5" t="s">
        <v>6</v>
      </c>
      <c r="B135" s="38" t="s">
        <v>1630</v>
      </c>
      <c r="C135" s="38" t="s">
        <v>10</v>
      </c>
      <c r="D135" s="38" t="s">
        <v>1631</v>
      </c>
      <c r="E135" s="84" t="s">
        <v>1632</v>
      </c>
      <c r="F135" s="88">
        <v>812</v>
      </c>
      <c r="G135" s="10"/>
    </row>
    <row r="136" spans="1:7" ht="15.75" x14ac:dyDescent="0.25">
      <c r="A136" s="5" t="s">
        <v>6</v>
      </c>
      <c r="B136" s="38" t="s">
        <v>479</v>
      </c>
      <c r="C136" s="38" t="s">
        <v>10</v>
      </c>
      <c r="D136" s="38" t="s">
        <v>1633</v>
      </c>
      <c r="E136" s="84" t="s">
        <v>547</v>
      </c>
      <c r="F136" s="88">
        <v>410.89</v>
      </c>
      <c r="G136" s="10"/>
    </row>
    <row r="137" spans="1:7" ht="15.75" x14ac:dyDescent="0.25">
      <c r="A137" s="5" t="s">
        <v>6</v>
      </c>
      <c r="B137" s="38" t="s">
        <v>1634</v>
      </c>
      <c r="C137" s="38" t="s">
        <v>10</v>
      </c>
      <c r="D137" s="38" t="s">
        <v>1635</v>
      </c>
      <c r="E137" s="84" t="s">
        <v>446</v>
      </c>
      <c r="F137" s="88">
        <v>200</v>
      </c>
      <c r="G137" s="10"/>
    </row>
    <row r="138" spans="1:7" ht="15.75" x14ac:dyDescent="0.25">
      <c r="A138" s="5" t="s">
        <v>6</v>
      </c>
      <c r="B138" s="38" t="s">
        <v>441</v>
      </c>
      <c r="C138" s="38" t="s">
        <v>10</v>
      </c>
      <c r="D138" s="38" t="s">
        <v>1636</v>
      </c>
      <c r="E138" s="84" t="s">
        <v>1637</v>
      </c>
      <c r="F138" s="88">
        <v>380</v>
      </c>
      <c r="G138" s="10"/>
    </row>
    <row r="139" spans="1:7" ht="15.75" x14ac:dyDescent="0.25">
      <c r="A139" s="5" t="s">
        <v>6</v>
      </c>
      <c r="B139" s="38" t="s">
        <v>208</v>
      </c>
      <c r="C139" s="38" t="s">
        <v>10</v>
      </c>
      <c r="D139" s="38" t="s">
        <v>1638</v>
      </c>
      <c r="E139" s="84" t="s">
        <v>1639</v>
      </c>
      <c r="F139" s="88">
        <v>1550</v>
      </c>
      <c r="G139" s="10"/>
    </row>
    <row r="140" spans="1:7" ht="31.5" x14ac:dyDescent="0.25">
      <c r="A140" s="5" t="s">
        <v>6</v>
      </c>
      <c r="B140" s="38" t="s">
        <v>1522</v>
      </c>
      <c r="C140" s="38" t="s">
        <v>10</v>
      </c>
      <c r="D140" s="38" t="s">
        <v>1640</v>
      </c>
      <c r="E140" s="84" t="s">
        <v>1641</v>
      </c>
      <c r="F140" s="88">
        <v>2450</v>
      </c>
      <c r="G140" s="10"/>
    </row>
    <row r="141" spans="1:7" ht="15.75" x14ac:dyDescent="0.25">
      <c r="A141" s="5" t="s">
        <v>6</v>
      </c>
      <c r="B141" s="38" t="s">
        <v>1642</v>
      </c>
      <c r="C141" s="38" t="s">
        <v>10</v>
      </c>
      <c r="D141" s="38"/>
      <c r="E141" s="84" t="s">
        <v>1643</v>
      </c>
      <c r="F141" s="88">
        <v>1980</v>
      </c>
      <c r="G141" s="10"/>
    </row>
    <row r="142" spans="1:7" ht="15.75" x14ac:dyDescent="0.25">
      <c r="A142" s="5" t="s">
        <v>6</v>
      </c>
      <c r="B142" s="38" t="s">
        <v>354</v>
      </c>
      <c r="C142" s="38" t="s">
        <v>66</v>
      </c>
      <c r="D142" s="38" t="s">
        <v>1644</v>
      </c>
      <c r="E142" s="84" t="s">
        <v>1645</v>
      </c>
      <c r="F142" s="88">
        <v>80000</v>
      </c>
      <c r="G142" s="10"/>
    </row>
    <row r="143" spans="1:7" ht="31.5" x14ac:dyDescent="0.25">
      <c r="A143" s="5" t="s">
        <v>6</v>
      </c>
      <c r="B143" s="38" t="s">
        <v>1646</v>
      </c>
      <c r="C143" s="38" t="s">
        <v>10</v>
      </c>
      <c r="D143" s="38" t="s">
        <v>1647</v>
      </c>
      <c r="E143" s="84" t="s">
        <v>1648</v>
      </c>
      <c r="F143" s="88">
        <v>350</v>
      </c>
      <c r="G143" s="10"/>
    </row>
    <row r="144" spans="1:7" ht="31.5" x14ac:dyDescent="0.25">
      <c r="A144" s="5" t="s">
        <v>6</v>
      </c>
      <c r="B144" s="38" t="s">
        <v>1353</v>
      </c>
      <c r="C144" s="38" t="s">
        <v>10</v>
      </c>
      <c r="D144" s="38" t="s">
        <v>1649</v>
      </c>
      <c r="E144" s="84" t="s">
        <v>1445</v>
      </c>
      <c r="F144" s="88">
        <v>26500</v>
      </c>
      <c r="G144" s="10"/>
    </row>
    <row r="145" spans="1:7" ht="15.75" x14ac:dyDescent="0.25">
      <c r="A145" s="5" t="s">
        <v>6</v>
      </c>
      <c r="B145" s="38" t="s">
        <v>1650</v>
      </c>
      <c r="C145" s="38" t="s">
        <v>10</v>
      </c>
      <c r="D145" s="38">
        <v>8389443360</v>
      </c>
      <c r="E145" s="84" t="s">
        <v>1651</v>
      </c>
      <c r="F145" s="88">
        <v>67884</v>
      </c>
      <c r="G145" s="10"/>
    </row>
    <row r="146" spans="1:7" ht="63" x14ac:dyDescent="0.25">
      <c r="A146" s="5" t="s">
        <v>6</v>
      </c>
      <c r="B146" s="38" t="s">
        <v>1652</v>
      </c>
      <c r="C146" s="38"/>
      <c r="D146" s="38"/>
      <c r="E146" s="84" t="s">
        <v>1653</v>
      </c>
      <c r="F146" s="88">
        <v>50000</v>
      </c>
      <c r="G146" s="10"/>
    </row>
    <row r="147" spans="1:7" ht="15.75" x14ac:dyDescent="0.25">
      <c r="A147" s="5" t="s">
        <v>6</v>
      </c>
      <c r="B147" s="38" t="s">
        <v>1654</v>
      </c>
      <c r="C147" s="38" t="s">
        <v>10</v>
      </c>
      <c r="D147" s="38" t="s">
        <v>1655</v>
      </c>
      <c r="E147" s="84" t="s">
        <v>1656</v>
      </c>
      <c r="F147" s="88">
        <v>900</v>
      </c>
      <c r="G147" s="10"/>
    </row>
    <row r="148" spans="1:7" ht="15.75" x14ac:dyDescent="0.25">
      <c r="A148" s="5" t="s">
        <v>6</v>
      </c>
      <c r="B148" s="38" t="s">
        <v>243</v>
      </c>
      <c r="C148" s="38" t="s">
        <v>10</v>
      </c>
      <c r="D148" s="38" t="s">
        <v>1657</v>
      </c>
      <c r="E148" s="84" t="s">
        <v>446</v>
      </c>
      <c r="F148" s="88">
        <v>1750</v>
      </c>
      <c r="G148" s="10"/>
    </row>
    <row r="149" spans="1:7" ht="15.75" x14ac:dyDescent="0.25">
      <c r="A149" s="5" t="s">
        <v>6</v>
      </c>
      <c r="B149" s="38" t="s">
        <v>1658</v>
      </c>
      <c r="C149" s="38" t="s">
        <v>10</v>
      </c>
      <c r="D149" s="38" t="s">
        <v>1659</v>
      </c>
      <c r="E149" s="84" t="s">
        <v>1520</v>
      </c>
      <c r="F149" s="88">
        <v>523</v>
      </c>
      <c r="G149" s="10"/>
    </row>
    <row r="150" spans="1:7" ht="15.75" x14ac:dyDescent="0.25">
      <c r="A150" s="5" t="s">
        <v>6</v>
      </c>
      <c r="B150" s="38" t="s">
        <v>1484</v>
      </c>
      <c r="C150" s="38" t="s">
        <v>10</v>
      </c>
      <c r="D150" s="38" t="s">
        <v>1660</v>
      </c>
      <c r="E150" s="84" t="s">
        <v>547</v>
      </c>
      <c r="F150" s="88">
        <v>500</v>
      </c>
      <c r="G150" s="10"/>
    </row>
    <row r="151" spans="1:7" ht="15.75" x14ac:dyDescent="0.25">
      <c r="A151" s="5" t="s">
        <v>6</v>
      </c>
      <c r="B151" s="38" t="s">
        <v>617</v>
      </c>
      <c r="C151" s="38" t="s">
        <v>10</v>
      </c>
      <c r="D151" s="38" t="s">
        <v>1661</v>
      </c>
      <c r="E151" s="84" t="s">
        <v>547</v>
      </c>
      <c r="F151" s="88">
        <v>1300</v>
      </c>
      <c r="G151" s="10"/>
    </row>
    <row r="152" spans="1:7" ht="15.75" x14ac:dyDescent="0.25">
      <c r="A152" s="5" t="s">
        <v>6</v>
      </c>
      <c r="B152" s="38" t="s">
        <v>537</v>
      </c>
      <c r="C152" s="38" t="s">
        <v>10</v>
      </c>
      <c r="D152" s="38" t="s">
        <v>1662</v>
      </c>
      <c r="E152" s="84" t="s">
        <v>1663</v>
      </c>
      <c r="F152" s="88">
        <v>2000</v>
      </c>
      <c r="G152" s="10"/>
    </row>
    <row r="153" spans="1:7" ht="15.75" x14ac:dyDescent="0.25">
      <c r="A153" s="5" t="s">
        <v>6</v>
      </c>
      <c r="B153" s="38" t="s">
        <v>1664</v>
      </c>
      <c r="C153" s="38" t="s">
        <v>10</v>
      </c>
      <c r="D153" s="38" t="s">
        <v>1665</v>
      </c>
      <c r="E153" s="84" t="s">
        <v>592</v>
      </c>
      <c r="F153" s="88">
        <v>1780</v>
      </c>
      <c r="G153" s="10"/>
    </row>
    <row r="154" spans="1:7" ht="15.75" x14ac:dyDescent="0.25">
      <c r="A154" s="5" t="s">
        <v>6</v>
      </c>
      <c r="B154" s="38" t="s">
        <v>1666</v>
      </c>
      <c r="C154" s="38" t="s">
        <v>10</v>
      </c>
      <c r="D154" s="38" t="s">
        <v>1667</v>
      </c>
      <c r="E154" s="84" t="s">
        <v>1668</v>
      </c>
      <c r="F154" s="88">
        <v>350</v>
      </c>
      <c r="G154" s="10"/>
    </row>
    <row r="155" spans="1:7" ht="15.75" x14ac:dyDescent="0.25">
      <c r="A155" s="5" t="s">
        <v>6</v>
      </c>
      <c r="B155" s="38" t="s">
        <v>1669</v>
      </c>
      <c r="C155" s="38" t="s">
        <v>10</v>
      </c>
      <c r="D155" s="38" t="s">
        <v>1670</v>
      </c>
      <c r="E155" s="84" t="s">
        <v>1671</v>
      </c>
      <c r="F155" s="88">
        <v>903.11</v>
      </c>
      <c r="G155" s="10"/>
    </row>
    <row r="156" spans="1:7" ht="15.75" x14ac:dyDescent="0.25">
      <c r="A156" s="5" t="s">
        <v>6</v>
      </c>
      <c r="B156" s="38" t="s">
        <v>1672</v>
      </c>
      <c r="C156" s="38" t="s">
        <v>10</v>
      </c>
      <c r="D156" s="38" t="s">
        <v>1673</v>
      </c>
      <c r="E156" s="84" t="s">
        <v>1674</v>
      </c>
      <c r="F156" s="88">
        <v>720</v>
      </c>
      <c r="G156" s="10"/>
    </row>
    <row r="157" spans="1:7" ht="15.75" x14ac:dyDescent="0.25">
      <c r="A157" s="5" t="s">
        <v>6</v>
      </c>
      <c r="B157" s="38" t="s">
        <v>539</v>
      </c>
      <c r="C157" s="38" t="s">
        <v>10</v>
      </c>
      <c r="D157" s="38" t="s">
        <v>1675</v>
      </c>
      <c r="E157" s="84" t="s">
        <v>1676</v>
      </c>
      <c r="F157" s="88">
        <v>1600</v>
      </c>
      <c r="G157" s="10"/>
    </row>
    <row r="158" spans="1:7" ht="31.5" x14ac:dyDescent="0.25">
      <c r="A158" s="5" t="s">
        <v>6</v>
      </c>
      <c r="B158" s="38" t="s">
        <v>1677</v>
      </c>
      <c r="C158" s="38" t="s">
        <v>10</v>
      </c>
      <c r="D158" s="38"/>
      <c r="E158" s="84" t="s">
        <v>1678</v>
      </c>
      <c r="F158" s="88">
        <v>1598</v>
      </c>
      <c r="G158" s="10"/>
    </row>
    <row r="159" spans="1:7" ht="15.75" x14ac:dyDescent="0.25">
      <c r="A159" s="5" t="s">
        <v>6</v>
      </c>
      <c r="B159" s="38" t="s">
        <v>1679</v>
      </c>
      <c r="C159" s="38" t="s">
        <v>10</v>
      </c>
      <c r="D159" s="38" t="s">
        <v>1680</v>
      </c>
      <c r="E159" s="84" t="s">
        <v>1681</v>
      </c>
      <c r="F159" s="88">
        <v>2100</v>
      </c>
      <c r="G159" s="10"/>
    </row>
    <row r="160" spans="1:7" ht="15.75" x14ac:dyDescent="0.25">
      <c r="A160" s="5" t="s">
        <v>6</v>
      </c>
      <c r="B160" s="38" t="s">
        <v>1682</v>
      </c>
      <c r="C160" s="38" t="s">
        <v>66</v>
      </c>
      <c r="D160" s="38" t="s">
        <v>1683</v>
      </c>
      <c r="E160" s="84" t="s">
        <v>1684</v>
      </c>
      <c r="F160" s="88">
        <v>75000</v>
      </c>
      <c r="G160" s="10"/>
    </row>
    <row r="161" spans="1:7" ht="15.75" x14ac:dyDescent="0.25">
      <c r="A161" s="5" t="s">
        <v>6</v>
      </c>
      <c r="B161" s="38" t="s">
        <v>1685</v>
      </c>
      <c r="C161" s="38" t="s">
        <v>10</v>
      </c>
      <c r="D161" s="38"/>
      <c r="E161" s="84" t="s">
        <v>2649</v>
      </c>
      <c r="F161" s="88">
        <v>15000</v>
      </c>
      <c r="G161" s="10"/>
    </row>
    <row r="162" spans="1:7" ht="15.75" x14ac:dyDescent="0.25">
      <c r="A162" s="5" t="s">
        <v>6</v>
      </c>
      <c r="B162" s="38" t="s">
        <v>1525</v>
      </c>
      <c r="C162" s="38" t="s">
        <v>10</v>
      </c>
      <c r="D162" s="38"/>
      <c r="E162" s="84" t="s">
        <v>1686</v>
      </c>
      <c r="F162" s="88">
        <v>17850</v>
      </c>
      <c r="G162" s="10"/>
    </row>
    <row r="163" spans="1:7" ht="15.75" x14ac:dyDescent="0.25">
      <c r="A163" s="5" t="s">
        <v>6</v>
      </c>
      <c r="B163" s="38" t="s">
        <v>1687</v>
      </c>
      <c r="C163" s="38" t="s">
        <v>10</v>
      </c>
      <c r="D163" s="38" t="s">
        <v>1688</v>
      </c>
      <c r="E163" s="84" t="s">
        <v>1689</v>
      </c>
      <c r="F163" s="88">
        <v>4900</v>
      </c>
      <c r="G163" s="10"/>
    </row>
    <row r="164" spans="1:7" ht="15.75" x14ac:dyDescent="0.25">
      <c r="A164" s="5" t="s">
        <v>6</v>
      </c>
      <c r="B164" s="38" t="s">
        <v>617</v>
      </c>
      <c r="C164" s="38" t="s">
        <v>10</v>
      </c>
      <c r="D164" s="38" t="s">
        <v>1690</v>
      </c>
      <c r="E164" s="84" t="s">
        <v>1691</v>
      </c>
      <c r="F164" s="88">
        <v>2000</v>
      </c>
      <c r="G164" s="10"/>
    </row>
    <row r="165" spans="1:7" ht="15.75" x14ac:dyDescent="0.25">
      <c r="A165" s="5" t="s">
        <v>6</v>
      </c>
      <c r="B165" s="38" t="s">
        <v>537</v>
      </c>
      <c r="C165" s="38" t="s">
        <v>10</v>
      </c>
      <c r="D165" s="38" t="s">
        <v>1662</v>
      </c>
      <c r="E165" s="84" t="s">
        <v>844</v>
      </c>
      <c r="F165" s="88">
        <v>1166.67</v>
      </c>
      <c r="G165" s="10"/>
    </row>
    <row r="166" spans="1:7" ht="15.75" x14ac:dyDescent="0.25">
      <c r="A166" s="5" t="s">
        <v>6</v>
      </c>
      <c r="B166" s="38" t="s">
        <v>1692</v>
      </c>
      <c r="C166" s="38" t="s">
        <v>10</v>
      </c>
      <c r="D166" s="38" t="s">
        <v>1693</v>
      </c>
      <c r="E166" s="84" t="s">
        <v>1694</v>
      </c>
      <c r="F166" s="88">
        <v>110000</v>
      </c>
      <c r="G166" s="10"/>
    </row>
    <row r="167" spans="1:7" ht="15.75" x14ac:dyDescent="0.25">
      <c r="A167" s="5" t="s">
        <v>6</v>
      </c>
      <c r="B167" s="38" t="s">
        <v>537</v>
      </c>
      <c r="C167" s="38" t="s">
        <v>10</v>
      </c>
      <c r="D167" s="38" t="s">
        <v>1662</v>
      </c>
      <c r="E167" s="84" t="s">
        <v>844</v>
      </c>
      <c r="F167" s="88">
        <v>1166.67</v>
      </c>
      <c r="G167" s="10"/>
    </row>
    <row r="168" spans="1:7" ht="15.75" x14ac:dyDescent="0.25">
      <c r="A168" s="5" t="s">
        <v>6</v>
      </c>
      <c r="B168" s="38" t="s">
        <v>281</v>
      </c>
      <c r="C168" s="38" t="s">
        <v>10</v>
      </c>
      <c r="D168" s="38" t="s">
        <v>1695</v>
      </c>
      <c r="E168" s="84" t="s">
        <v>1696</v>
      </c>
      <c r="F168" s="88">
        <v>1100</v>
      </c>
      <c r="G168" s="10"/>
    </row>
    <row r="169" spans="1:7" ht="15.75" x14ac:dyDescent="0.25">
      <c r="A169" s="5" t="s">
        <v>6</v>
      </c>
      <c r="B169" s="38" t="s">
        <v>479</v>
      </c>
      <c r="C169" s="38" t="s">
        <v>10</v>
      </c>
      <c r="D169" s="38" t="s">
        <v>1697</v>
      </c>
      <c r="E169" s="84" t="s">
        <v>1698</v>
      </c>
      <c r="F169" s="88">
        <v>860</v>
      </c>
      <c r="G169" s="10"/>
    </row>
    <row r="170" spans="1:7" ht="31.5" x14ac:dyDescent="0.25">
      <c r="A170" s="5" t="s">
        <v>6</v>
      </c>
      <c r="B170" s="38" t="s">
        <v>617</v>
      </c>
      <c r="C170" s="38" t="s">
        <v>10</v>
      </c>
      <c r="D170" s="38" t="s">
        <v>1699</v>
      </c>
      <c r="E170" s="84" t="s">
        <v>1700</v>
      </c>
      <c r="F170" s="88">
        <v>3000</v>
      </c>
      <c r="G170" s="10"/>
    </row>
    <row r="171" spans="1:7" ht="15.75" x14ac:dyDescent="0.25">
      <c r="A171" s="5" t="s">
        <v>6</v>
      </c>
      <c r="B171" s="38" t="s">
        <v>332</v>
      </c>
      <c r="C171" s="38" t="s">
        <v>10</v>
      </c>
      <c r="D171" s="38" t="s">
        <v>1701</v>
      </c>
      <c r="E171" s="84" t="s">
        <v>1702</v>
      </c>
      <c r="F171" s="88">
        <v>4300</v>
      </c>
      <c r="G171" s="10"/>
    </row>
    <row r="172" spans="1:7" ht="15.75" x14ac:dyDescent="0.25">
      <c r="A172" s="5" t="s">
        <v>6</v>
      </c>
      <c r="B172" s="38" t="s">
        <v>1669</v>
      </c>
      <c r="C172" s="38" t="s">
        <v>10</v>
      </c>
      <c r="D172" s="38" t="s">
        <v>1670</v>
      </c>
      <c r="E172" s="84" t="s">
        <v>1703</v>
      </c>
      <c r="F172" s="88">
        <v>903.12</v>
      </c>
      <c r="G172" s="10"/>
    </row>
    <row r="173" spans="1:7" ht="15.75" x14ac:dyDescent="0.25">
      <c r="A173" s="5" t="s">
        <v>6</v>
      </c>
      <c r="B173" s="38" t="s">
        <v>1704</v>
      </c>
      <c r="C173" s="38" t="s">
        <v>10</v>
      </c>
      <c r="D173" s="38" t="s">
        <v>1705</v>
      </c>
      <c r="E173" s="84" t="s">
        <v>1706</v>
      </c>
      <c r="F173" s="88">
        <v>50000</v>
      </c>
      <c r="G173" s="10"/>
    </row>
    <row r="174" spans="1:7" ht="15.75" x14ac:dyDescent="0.25">
      <c r="A174" s="5" t="s">
        <v>6</v>
      </c>
      <c r="B174" s="38" t="s">
        <v>1707</v>
      </c>
      <c r="C174" s="38" t="s">
        <v>10</v>
      </c>
      <c r="D174" s="38"/>
      <c r="E174" s="84" t="s">
        <v>1708</v>
      </c>
      <c r="F174" s="88">
        <v>1095</v>
      </c>
      <c r="G174" s="10"/>
    </row>
    <row r="175" spans="1:7" ht="15.75" x14ac:dyDescent="0.25">
      <c r="A175" s="5" t="s">
        <v>6</v>
      </c>
      <c r="B175" s="38" t="s">
        <v>1709</v>
      </c>
      <c r="C175" s="38" t="s">
        <v>10</v>
      </c>
      <c r="D175" s="38"/>
      <c r="E175" s="84" t="s">
        <v>1710</v>
      </c>
      <c r="F175" s="88">
        <v>1325</v>
      </c>
      <c r="G175" s="10"/>
    </row>
    <row r="176" spans="1:7" ht="15.75" x14ac:dyDescent="0.25">
      <c r="A176" s="5" t="s">
        <v>6</v>
      </c>
      <c r="B176" s="38" t="s">
        <v>1711</v>
      </c>
      <c r="C176" s="38" t="s">
        <v>10</v>
      </c>
      <c r="D176" s="38"/>
      <c r="E176" s="84" t="s">
        <v>1712</v>
      </c>
      <c r="F176" s="88">
        <v>3869.06</v>
      </c>
      <c r="G176" s="10"/>
    </row>
    <row r="177" spans="1:7" ht="15.75" x14ac:dyDescent="0.25">
      <c r="A177" s="5" t="s">
        <v>6</v>
      </c>
      <c r="B177" s="38" t="s">
        <v>1713</v>
      </c>
      <c r="C177" s="38" t="s">
        <v>10</v>
      </c>
      <c r="D177" s="38"/>
      <c r="E177" s="84" t="s">
        <v>485</v>
      </c>
      <c r="F177" s="88">
        <v>945</v>
      </c>
      <c r="G177" s="10"/>
    </row>
    <row r="178" spans="1:7" ht="15.75" x14ac:dyDescent="0.25">
      <c r="A178" s="5" t="s">
        <v>6</v>
      </c>
      <c r="B178" s="38" t="s">
        <v>1714</v>
      </c>
      <c r="C178" s="38" t="s">
        <v>10</v>
      </c>
      <c r="D178" s="38" t="s">
        <v>1715</v>
      </c>
      <c r="E178" s="84" t="s">
        <v>1716</v>
      </c>
      <c r="F178" s="88">
        <v>1800</v>
      </c>
      <c r="G178" s="10"/>
    </row>
    <row r="179" spans="1:7" ht="31.5" x14ac:dyDescent="0.25">
      <c r="A179" s="5" t="s">
        <v>6</v>
      </c>
      <c r="B179" s="38" t="s">
        <v>1717</v>
      </c>
      <c r="C179" s="38" t="s">
        <v>10</v>
      </c>
      <c r="D179" s="38" t="s">
        <v>1718</v>
      </c>
      <c r="E179" s="84" t="s">
        <v>1719</v>
      </c>
      <c r="F179" s="88">
        <v>2500</v>
      </c>
      <c r="G179" s="10"/>
    </row>
    <row r="180" spans="1:7" ht="15.75" x14ac:dyDescent="0.25">
      <c r="A180" s="5" t="s">
        <v>6</v>
      </c>
      <c r="B180" s="38" t="s">
        <v>1720</v>
      </c>
      <c r="C180" s="38" t="s">
        <v>10</v>
      </c>
      <c r="D180" s="38" t="s">
        <v>1721</v>
      </c>
      <c r="E180" s="84" t="s">
        <v>2650</v>
      </c>
      <c r="F180" s="88">
        <v>2000</v>
      </c>
      <c r="G180" s="10"/>
    </row>
    <row r="181" spans="1:7" ht="15.75" x14ac:dyDescent="0.25">
      <c r="A181" s="5" t="s">
        <v>6</v>
      </c>
      <c r="B181" s="38" t="s">
        <v>441</v>
      </c>
      <c r="C181" s="38" t="s">
        <v>10</v>
      </c>
      <c r="D181" s="38" t="s">
        <v>1722</v>
      </c>
      <c r="E181" s="84" t="s">
        <v>1723</v>
      </c>
      <c r="F181" s="88">
        <v>315</v>
      </c>
      <c r="G181" s="10"/>
    </row>
    <row r="182" spans="1:7" ht="15.75" x14ac:dyDescent="0.25">
      <c r="A182" s="5" t="s">
        <v>6</v>
      </c>
      <c r="B182" s="38" t="s">
        <v>617</v>
      </c>
      <c r="C182" s="38" t="s">
        <v>10</v>
      </c>
      <c r="D182" s="38" t="s">
        <v>1629</v>
      </c>
      <c r="E182" s="84" t="s">
        <v>547</v>
      </c>
      <c r="F182" s="88">
        <v>1000</v>
      </c>
      <c r="G182" s="10"/>
    </row>
    <row r="183" spans="1:7" ht="15.75" x14ac:dyDescent="0.25">
      <c r="A183" s="5" t="s">
        <v>6</v>
      </c>
      <c r="B183" s="38" t="s">
        <v>1724</v>
      </c>
      <c r="C183" s="38" t="s">
        <v>10</v>
      </c>
      <c r="D183" s="38" t="s">
        <v>1725</v>
      </c>
      <c r="E183" s="84" t="s">
        <v>1726</v>
      </c>
      <c r="F183" s="88">
        <v>750</v>
      </c>
      <c r="G183" s="10"/>
    </row>
    <row r="184" spans="1:7" ht="15.75" x14ac:dyDescent="0.25">
      <c r="A184" s="5" t="s">
        <v>6</v>
      </c>
      <c r="B184" s="38" t="s">
        <v>1727</v>
      </c>
      <c r="C184" s="38" t="s">
        <v>10</v>
      </c>
      <c r="D184" s="38" t="s">
        <v>1728</v>
      </c>
      <c r="E184" s="84" t="s">
        <v>1729</v>
      </c>
      <c r="F184" s="88">
        <v>110</v>
      </c>
      <c r="G184" s="10"/>
    </row>
    <row r="185" spans="1:7" ht="31.5" x14ac:dyDescent="0.25">
      <c r="A185" s="5" t="s">
        <v>6</v>
      </c>
      <c r="B185" s="38" t="s">
        <v>1730</v>
      </c>
      <c r="C185" s="38" t="s">
        <v>10</v>
      </c>
      <c r="D185" s="38" t="s">
        <v>1731</v>
      </c>
      <c r="E185" s="84" t="s">
        <v>1732</v>
      </c>
      <c r="F185" s="88">
        <v>205</v>
      </c>
      <c r="G185" s="10"/>
    </row>
    <row r="186" spans="1:7" ht="15.75" x14ac:dyDescent="0.25">
      <c r="A186" s="5" t="s">
        <v>6</v>
      </c>
      <c r="B186" s="38" t="s">
        <v>1733</v>
      </c>
      <c r="C186" s="38" t="s">
        <v>10</v>
      </c>
      <c r="D186" s="38" t="s">
        <v>1734</v>
      </c>
      <c r="E186" s="84" t="s">
        <v>1735</v>
      </c>
      <c r="F186" s="88">
        <v>400</v>
      </c>
      <c r="G186" s="10"/>
    </row>
    <row r="187" spans="1:7" ht="15.75" x14ac:dyDescent="0.25">
      <c r="A187" s="5" t="s">
        <v>6</v>
      </c>
      <c r="B187" s="38" t="s">
        <v>1736</v>
      </c>
      <c r="C187" s="38" t="s">
        <v>10</v>
      </c>
      <c r="D187" s="38" t="s">
        <v>1737</v>
      </c>
      <c r="E187" s="84" t="s">
        <v>1738</v>
      </c>
      <c r="F187" s="88">
        <v>400</v>
      </c>
      <c r="G187" s="10"/>
    </row>
    <row r="188" spans="1:7" ht="15.75" x14ac:dyDescent="0.25">
      <c r="A188" s="5" t="s">
        <v>6</v>
      </c>
      <c r="B188" s="38" t="s">
        <v>1739</v>
      </c>
      <c r="C188" s="38" t="s">
        <v>10</v>
      </c>
      <c r="D188" s="38" t="s">
        <v>1740</v>
      </c>
      <c r="E188" s="84" t="s">
        <v>1741</v>
      </c>
      <c r="F188" s="88">
        <v>350</v>
      </c>
      <c r="G188" s="10"/>
    </row>
    <row r="189" spans="1:7" ht="15.75" x14ac:dyDescent="0.25">
      <c r="A189" s="5" t="s">
        <v>6</v>
      </c>
      <c r="B189" s="38" t="s">
        <v>1727</v>
      </c>
      <c r="C189" s="38" t="s">
        <v>10</v>
      </c>
      <c r="D189" s="38" t="s">
        <v>1742</v>
      </c>
      <c r="E189" s="84" t="s">
        <v>1743</v>
      </c>
      <c r="F189" s="88">
        <v>120</v>
      </c>
      <c r="G189" s="10"/>
    </row>
    <row r="190" spans="1:7" ht="15.75" x14ac:dyDescent="0.25">
      <c r="A190" s="5" t="s">
        <v>6</v>
      </c>
      <c r="B190" s="38" t="s">
        <v>1724</v>
      </c>
      <c r="C190" s="38" t="s">
        <v>10</v>
      </c>
      <c r="D190" s="38" t="s">
        <v>1744</v>
      </c>
      <c r="E190" s="84" t="s">
        <v>1745</v>
      </c>
      <c r="F190" s="88">
        <v>580</v>
      </c>
      <c r="G190" s="10"/>
    </row>
    <row r="191" spans="1:7" ht="15.75" x14ac:dyDescent="0.25">
      <c r="A191" s="5" t="s">
        <v>6</v>
      </c>
      <c r="B191" s="38" t="s">
        <v>1512</v>
      </c>
      <c r="C191" s="38" t="s">
        <v>10</v>
      </c>
      <c r="D191" s="38" t="s">
        <v>1746</v>
      </c>
      <c r="E191" s="84" t="s">
        <v>1747</v>
      </c>
      <c r="F191" s="88">
        <v>95</v>
      </c>
      <c r="G191" s="10"/>
    </row>
    <row r="192" spans="1:7" ht="15.75" x14ac:dyDescent="0.25">
      <c r="A192" s="5" t="s">
        <v>6</v>
      </c>
      <c r="B192" s="38" t="s">
        <v>539</v>
      </c>
      <c r="C192" s="38" t="s">
        <v>10</v>
      </c>
      <c r="D192" s="38" t="s">
        <v>1675</v>
      </c>
      <c r="E192" s="84" t="s">
        <v>1676</v>
      </c>
      <c r="F192" s="88">
        <v>1600</v>
      </c>
      <c r="G192" s="10"/>
    </row>
    <row r="193" spans="1:8" ht="15.75" x14ac:dyDescent="0.25">
      <c r="A193" s="5" t="s">
        <v>6</v>
      </c>
      <c r="B193" s="38" t="s">
        <v>1687</v>
      </c>
      <c r="C193" s="38" t="s">
        <v>10</v>
      </c>
      <c r="D193" s="38" t="s">
        <v>1748</v>
      </c>
      <c r="E193" s="84" t="s">
        <v>1469</v>
      </c>
      <c r="F193" s="88">
        <v>19402</v>
      </c>
      <c r="G193" s="10"/>
    </row>
    <row r="194" spans="1:8" ht="15.75" x14ac:dyDescent="0.25">
      <c r="A194" s="5" t="s">
        <v>6</v>
      </c>
      <c r="B194" s="38" t="s">
        <v>1749</v>
      </c>
      <c r="C194" s="38" t="s">
        <v>10</v>
      </c>
      <c r="D194" s="38" t="s">
        <v>1750</v>
      </c>
      <c r="E194" s="38" t="s">
        <v>1751</v>
      </c>
      <c r="F194" s="88">
        <v>350</v>
      </c>
      <c r="G194" s="10"/>
    </row>
    <row r="195" spans="1:8" ht="15.75" x14ac:dyDescent="0.25">
      <c r="A195" s="5" t="s">
        <v>6</v>
      </c>
      <c r="B195" s="38" t="s">
        <v>1752</v>
      </c>
      <c r="C195" s="38" t="s">
        <v>65</v>
      </c>
      <c r="D195" s="38" t="s">
        <v>1753</v>
      </c>
      <c r="E195" s="84" t="s">
        <v>1754</v>
      </c>
      <c r="F195" s="88">
        <v>12000</v>
      </c>
      <c r="G195" s="98"/>
      <c r="H195" s="99"/>
    </row>
    <row r="196" spans="1:8" ht="15.75" x14ac:dyDescent="0.25">
      <c r="A196" s="5" t="s">
        <v>6</v>
      </c>
      <c r="B196" s="38" t="s">
        <v>692</v>
      </c>
      <c r="C196" s="38" t="s">
        <v>10</v>
      </c>
      <c r="D196" s="38" t="s">
        <v>1755</v>
      </c>
      <c r="E196" s="84" t="s">
        <v>557</v>
      </c>
      <c r="F196" s="88">
        <v>520</v>
      </c>
      <c r="G196" s="10"/>
    </row>
    <row r="197" spans="1:8" ht="15.75" x14ac:dyDescent="0.25">
      <c r="A197" s="5" t="s">
        <v>6</v>
      </c>
      <c r="B197" s="38" t="s">
        <v>1756</v>
      </c>
      <c r="C197" s="38" t="s">
        <v>10</v>
      </c>
      <c r="D197" s="38" t="s">
        <v>1757</v>
      </c>
      <c r="E197" s="84" t="s">
        <v>1758</v>
      </c>
      <c r="F197" s="88">
        <v>4000</v>
      </c>
      <c r="G197" s="10"/>
    </row>
    <row r="198" spans="1:8" ht="15.75" x14ac:dyDescent="0.25">
      <c r="A198" s="5" t="s">
        <v>6</v>
      </c>
      <c r="B198" s="38" t="s">
        <v>1759</v>
      </c>
      <c r="C198" s="38" t="s">
        <v>10</v>
      </c>
      <c r="D198" s="38" t="s">
        <v>1760</v>
      </c>
      <c r="E198" s="84" t="s">
        <v>1497</v>
      </c>
      <c r="F198" s="88">
        <v>600</v>
      </c>
      <c r="G198" s="10"/>
    </row>
    <row r="199" spans="1:8" ht="15.75" x14ac:dyDescent="0.25">
      <c r="A199" s="5" t="s">
        <v>6</v>
      </c>
      <c r="B199" s="38" t="s">
        <v>1761</v>
      </c>
      <c r="C199" s="38" t="s">
        <v>10</v>
      </c>
      <c r="D199" s="38" t="s">
        <v>1762</v>
      </c>
      <c r="E199" s="84" t="s">
        <v>1763</v>
      </c>
      <c r="F199" s="88">
        <v>250</v>
      </c>
      <c r="G199" s="10"/>
    </row>
    <row r="200" spans="1:8" ht="15.75" x14ac:dyDescent="0.25">
      <c r="A200" s="5" t="s">
        <v>6</v>
      </c>
      <c r="B200" s="38" t="s">
        <v>692</v>
      </c>
      <c r="C200" s="38" t="s">
        <v>10</v>
      </c>
      <c r="D200" s="38" t="s">
        <v>1764</v>
      </c>
      <c r="E200" s="84" t="s">
        <v>592</v>
      </c>
      <c r="F200" s="88">
        <v>200</v>
      </c>
      <c r="G200" s="10"/>
    </row>
    <row r="201" spans="1:8" ht="15.75" x14ac:dyDescent="0.25">
      <c r="A201" s="5" t="s">
        <v>6</v>
      </c>
      <c r="B201" s="38" t="s">
        <v>1765</v>
      </c>
      <c r="C201" s="38" t="s">
        <v>10</v>
      </c>
      <c r="D201" s="38" t="s">
        <v>1766</v>
      </c>
      <c r="E201" s="84" t="s">
        <v>1767</v>
      </c>
      <c r="F201" s="88">
        <v>780</v>
      </c>
      <c r="G201" s="10"/>
    </row>
    <row r="202" spans="1:8" ht="15.75" x14ac:dyDescent="0.25">
      <c r="A202" s="5" t="s">
        <v>6</v>
      </c>
      <c r="B202" s="38" t="s">
        <v>1727</v>
      </c>
      <c r="C202" s="38" t="s">
        <v>10</v>
      </c>
      <c r="D202" s="38" t="s">
        <v>1768</v>
      </c>
      <c r="E202" s="84" t="s">
        <v>1729</v>
      </c>
      <c r="F202" s="88">
        <v>280</v>
      </c>
      <c r="G202" s="10"/>
    </row>
    <row r="203" spans="1:8" ht="15.75" x14ac:dyDescent="0.25">
      <c r="A203" s="5" t="s">
        <v>6</v>
      </c>
      <c r="B203" s="38" t="s">
        <v>1769</v>
      </c>
      <c r="C203" s="38" t="s">
        <v>10</v>
      </c>
      <c r="D203" s="38" t="s">
        <v>1770</v>
      </c>
      <c r="E203" s="84" t="s">
        <v>1771</v>
      </c>
      <c r="F203" s="88">
        <v>150</v>
      </c>
      <c r="G203" s="10"/>
    </row>
    <row r="204" spans="1:8" ht="15.75" x14ac:dyDescent="0.25">
      <c r="A204" s="5" t="s">
        <v>6</v>
      </c>
      <c r="B204" s="38" t="s">
        <v>1772</v>
      </c>
      <c r="C204" s="38" t="s">
        <v>10</v>
      </c>
      <c r="D204" s="38" t="s">
        <v>1773</v>
      </c>
      <c r="E204" s="84" t="s">
        <v>1774</v>
      </c>
      <c r="F204" s="88">
        <v>9016</v>
      </c>
      <c r="G204" s="10"/>
    </row>
    <row r="205" spans="1:8" ht="15.75" x14ac:dyDescent="0.25">
      <c r="A205" s="5" t="s">
        <v>6</v>
      </c>
      <c r="B205" s="38" t="s">
        <v>1775</v>
      </c>
      <c r="C205" s="38" t="s">
        <v>10</v>
      </c>
      <c r="D205" s="38" t="s">
        <v>1776</v>
      </c>
      <c r="E205" s="84" t="s">
        <v>30</v>
      </c>
      <c r="F205" s="88">
        <v>6000</v>
      </c>
      <c r="G205" s="10"/>
    </row>
    <row r="206" spans="1:8" ht="15.75" x14ac:dyDescent="0.25">
      <c r="A206" s="5" t="s">
        <v>6</v>
      </c>
      <c r="B206" s="38" t="s">
        <v>1777</v>
      </c>
      <c r="C206" s="38" t="s">
        <v>10</v>
      </c>
      <c r="D206" s="38" t="s">
        <v>1778</v>
      </c>
      <c r="E206" s="84" t="s">
        <v>1779</v>
      </c>
      <c r="F206" s="88">
        <v>860</v>
      </c>
      <c r="G206" s="10"/>
    </row>
    <row r="207" spans="1:8" ht="15.75" x14ac:dyDescent="0.25">
      <c r="A207" s="5" t="s">
        <v>6</v>
      </c>
      <c r="B207" s="38" t="s">
        <v>85</v>
      </c>
      <c r="C207" s="38" t="s">
        <v>10</v>
      </c>
      <c r="D207" s="38" t="s">
        <v>1780</v>
      </c>
      <c r="E207" s="84" t="s">
        <v>1779</v>
      </c>
      <c r="F207" s="88">
        <v>350</v>
      </c>
      <c r="G207" s="10"/>
    </row>
    <row r="208" spans="1:8" ht="15.75" x14ac:dyDescent="0.25">
      <c r="A208" s="5" t="s">
        <v>6</v>
      </c>
      <c r="B208" s="38" t="s">
        <v>1781</v>
      </c>
      <c r="C208" s="38" t="s">
        <v>10</v>
      </c>
      <c r="D208" s="38" t="s">
        <v>836</v>
      </c>
      <c r="E208" s="84" t="s">
        <v>1782</v>
      </c>
      <c r="F208" s="88">
        <v>2500</v>
      </c>
      <c r="G208" s="10"/>
    </row>
    <row r="209" spans="1:7" ht="15.75" x14ac:dyDescent="0.25">
      <c r="A209" s="5" t="s">
        <v>6</v>
      </c>
      <c r="B209" s="38" t="s">
        <v>527</v>
      </c>
      <c r="C209" s="38" t="s">
        <v>10</v>
      </c>
      <c r="D209" s="38" t="s">
        <v>836</v>
      </c>
      <c r="E209" s="84" t="s">
        <v>30</v>
      </c>
      <c r="F209" s="88">
        <v>2500</v>
      </c>
      <c r="G209" s="10"/>
    </row>
    <row r="210" spans="1:7" ht="15.75" x14ac:dyDescent="0.25">
      <c r="A210" s="5" t="s">
        <v>6</v>
      </c>
      <c r="B210" s="38" t="s">
        <v>1783</v>
      </c>
      <c r="C210" s="38" t="s">
        <v>10</v>
      </c>
      <c r="D210" s="38" t="s">
        <v>1784</v>
      </c>
      <c r="E210" s="84" t="s">
        <v>1785</v>
      </c>
      <c r="F210" s="88">
        <v>10000</v>
      </c>
      <c r="G210" s="10"/>
    </row>
    <row r="211" spans="1:7" ht="31.5" x14ac:dyDescent="0.25">
      <c r="A211" s="5" t="s">
        <v>6</v>
      </c>
      <c r="B211" s="38" t="s">
        <v>1786</v>
      </c>
      <c r="C211" s="38" t="s">
        <v>10</v>
      </c>
      <c r="D211" s="38" t="s">
        <v>1787</v>
      </c>
      <c r="E211" s="84" t="s">
        <v>1788</v>
      </c>
      <c r="F211" s="88">
        <v>4500</v>
      </c>
      <c r="G211" s="10"/>
    </row>
    <row r="212" spans="1:7" ht="31.5" x14ac:dyDescent="0.25">
      <c r="A212" s="5" t="s">
        <v>6</v>
      </c>
      <c r="B212" s="38" t="s">
        <v>1786</v>
      </c>
      <c r="C212" s="38" t="s">
        <v>10</v>
      </c>
      <c r="D212" s="38" t="s">
        <v>1787</v>
      </c>
      <c r="E212" s="84" t="s">
        <v>1789</v>
      </c>
      <c r="F212" s="88">
        <v>6950</v>
      </c>
      <c r="G212" s="10"/>
    </row>
    <row r="213" spans="1:7" ht="31.5" x14ac:dyDescent="0.25">
      <c r="A213" s="5" t="s">
        <v>6</v>
      </c>
      <c r="B213" s="38" t="s">
        <v>1786</v>
      </c>
      <c r="C213" s="38" t="s">
        <v>10</v>
      </c>
      <c r="D213" s="38" t="s">
        <v>1787</v>
      </c>
      <c r="E213" s="84" t="s">
        <v>1790</v>
      </c>
      <c r="F213" s="88">
        <v>4500</v>
      </c>
      <c r="G213" s="10"/>
    </row>
    <row r="214" spans="1:7" ht="47.25" x14ac:dyDescent="0.25">
      <c r="A214" s="5" t="s">
        <v>6</v>
      </c>
      <c r="B214" s="38" t="s">
        <v>1791</v>
      </c>
      <c r="C214" s="38" t="s">
        <v>10</v>
      </c>
      <c r="D214" s="38" t="s">
        <v>1792</v>
      </c>
      <c r="E214" s="84" t="s">
        <v>1793</v>
      </c>
      <c r="F214" s="88">
        <v>17500</v>
      </c>
      <c r="G214" s="10"/>
    </row>
    <row r="215" spans="1:7" ht="15.75" x14ac:dyDescent="0.25">
      <c r="A215" s="5" t="s">
        <v>6</v>
      </c>
      <c r="B215" s="38" t="s">
        <v>1794</v>
      </c>
      <c r="C215" s="38" t="s">
        <v>10</v>
      </c>
      <c r="D215" s="38" t="s">
        <v>1795</v>
      </c>
      <c r="E215" s="84" t="s">
        <v>1779</v>
      </c>
      <c r="F215" s="88">
        <v>2500</v>
      </c>
      <c r="G215" s="10"/>
    </row>
    <row r="216" spans="1:7" ht="15.75" x14ac:dyDescent="0.25">
      <c r="A216" s="5" t="s">
        <v>6</v>
      </c>
      <c r="B216" s="38" t="s">
        <v>1796</v>
      </c>
      <c r="C216" s="38" t="s">
        <v>66</v>
      </c>
      <c r="D216" s="38"/>
      <c r="E216" s="84" t="s">
        <v>1797</v>
      </c>
      <c r="F216" s="88">
        <v>6000</v>
      </c>
      <c r="G216" s="10"/>
    </row>
    <row r="217" spans="1:7" ht="31.5" x14ac:dyDescent="0.25">
      <c r="A217" s="5" t="s">
        <v>6</v>
      </c>
      <c r="B217" s="38" t="s">
        <v>1798</v>
      </c>
      <c r="C217" s="38" t="s">
        <v>10</v>
      </c>
      <c r="D217" s="38" t="s">
        <v>1799</v>
      </c>
      <c r="E217" s="84" t="s">
        <v>1800</v>
      </c>
      <c r="F217" s="89">
        <f>30000/1.22</f>
        <v>24590.163934426229</v>
      </c>
      <c r="G217" s="10"/>
    </row>
    <row r="218" spans="1:7" ht="15.75" x14ac:dyDescent="0.25">
      <c r="A218" s="5" t="s">
        <v>6</v>
      </c>
      <c r="B218" s="38" t="s">
        <v>1801</v>
      </c>
      <c r="C218" s="38" t="s">
        <v>10</v>
      </c>
      <c r="D218" s="38" t="s">
        <v>1802</v>
      </c>
      <c r="E218" s="84" t="s">
        <v>1803</v>
      </c>
      <c r="F218" s="89">
        <v>12000</v>
      </c>
      <c r="G218" s="10"/>
    </row>
    <row r="219" spans="1:7" ht="15.75" x14ac:dyDescent="0.25">
      <c r="A219" s="5" t="s">
        <v>6</v>
      </c>
      <c r="B219" s="38" t="s">
        <v>1042</v>
      </c>
      <c r="C219" s="38" t="s">
        <v>10</v>
      </c>
      <c r="D219" s="38" t="s">
        <v>1804</v>
      </c>
      <c r="E219" s="84" t="s">
        <v>116</v>
      </c>
      <c r="F219" s="89">
        <v>500</v>
      </c>
      <c r="G219" s="10"/>
    </row>
    <row r="220" spans="1:7" ht="15.75" x14ac:dyDescent="0.25">
      <c r="A220" s="5" t="s">
        <v>6</v>
      </c>
      <c r="B220" s="38" t="s">
        <v>1273</v>
      </c>
      <c r="C220" s="38" t="s">
        <v>10</v>
      </c>
      <c r="D220" s="38" t="s">
        <v>1805</v>
      </c>
      <c r="E220" s="84" t="s">
        <v>1806</v>
      </c>
      <c r="F220" s="89">
        <v>2960</v>
      </c>
      <c r="G220" s="10"/>
    </row>
    <row r="221" spans="1:7" ht="15.75" x14ac:dyDescent="0.25">
      <c r="A221" s="5" t="s">
        <v>6</v>
      </c>
      <c r="B221" s="38" t="s">
        <v>1460</v>
      </c>
      <c r="C221" s="38" t="s">
        <v>10</v>
      </c>
      <c r="D221" s="38" t="s">
        <v>1804</v>
      </c>
      <c r="E221" s="84" t="s">
        <v>1352</v>
      </c>
      <c r="F221" s="89">
        <v>761</v>
      </c>
      <c r="G221" s="10"/>
    </row>
    <row r="222" spans="1:7" ht="15.75" x14ac:dyDescent="0.25">
      <c r="A222" s="5" t="s">
        <v>6</v>
      </c>
      <c r="B222" s="38" t="s">
        <v>1807</v>
      </c>
      <c r="C222" s="38" t="s">
        <v>10</v>
      </c>
      <c r="D222" s="38" t="s">
        <v>1808</v>
      </c>
      <c r="E222" s="84" t="s">
        <v>197</v>
      </c>
      <c r="F222" s="89">
        <v>10000</v>
      </c>
      <c r="G222" s="10"/>
    </row>
    <row r="223" spans="1:7" ht="15.75" x14ac:dyDescent="0.25">
      <c r="A223" s="5" t="s">
        <v>6</v>
      </c>
      <c r="B223" s="38" t="s">
        <v>336</v>
      </c>
      <c r="C223" s="38" t="s">
        <v>10</v>
      </c>
      <c r="D223" s="38" t="s">
        <v>1809</v>
      </c>
      <c r="E223" s="84" t="s">
        <v>1810</v>
      </c>
      <c r="F223" s="89">
        <v>400</v>
      </c>
      <c r="G223" s="10"/>
    </row>
    <row r="224" spans="1:7" ht="15.75" x14ac:dyDescent="0.25">
      <c r="A224" s="5" t="s">
        <v>6</v>
      </c>
      <c r="B224" s="38" t="s">
        <v>1811</v>
      </c>
      <c r="C224" s="38" t="s">
        <v>10</v>
      </c>
      <c r="D224" s="38" t="s">
        <v>1812</v>
      </c>
      <c r="E224" s="84" t="s">
        <v>1813</v>
      </c>
      <c r="F224" s="89">
        <v>500</v>
      </c>
      <c r="G224" s="10"/>
    </row>
    <row r="225" spans="1:7" ht="15.75" x14ac:dyDescent="0.25">
      <c r="A225" s="5" t="s">
        <v>6</v>
      </c>
      <c r="B225" s="38" t="s">
        <v>162</v>
      </c>
      <c r="C225" s="38" t="s">
        <v>10</v>
      </c>
      <c r="D225" s="101" t="s">
        <v>2654</v>
      </c>
      <c r="E225" s="84" t="s">
        <v>163</v>
      </c>
      <c r="F225" s="89">
        <v>1087.2</v>
      </c>
      <c r="G225" s="10"/>
    </row>
    <row r="226" spans="1:7" ht="15.75" x14ac:dyDescent="0.25">
      <c r="A226" s="5" t="s">
        <v>6</v>
      </c>
      <c r="B226" s="38" t="s">
        <v>1814</v>
      </c>
      <c r="C226" s="38" t="s">
        <v>10</v>
      </c>
      <c r="D226" s="38" t="s">
        <v>1815</v>
      </c>
      <c r="E226" s="84" t="s">
        <v>1816</v>
      </c>
      <c r="F226" s="89">
        <f>3955+1000</f>
        <v>4955</v>
      </c>
      <c r="G226" s="10"/>
    </row>
    <row r="227" spans="1:7" ht="15.75" x14ac:dyDescent="0.25">
      <c r="A227" s="5" t="s">
        <v>6</v>
      </c>
      <c r="B227" s="38" t="s">
        <v>49</v>
      </c>
      <c r="C227" s="38" t="s">
        <v>10</v>
      </c>
      <c r="D227" s="38" t="s">
        <v>1817</v>
      </c>
      <c r="E227" s="84" t="s">
        <v>712</v>
      </c>
      <c r="F227" s="89">
        <v>1104</v>
      </c>
      <c r="G227" s="10"/>
    </row>
    <row r="228" spans="1:7" ht="15.75" x14ac:dyDescent="0.25">
      <c r="A228" s="5" t="s">
        <v>6</v>
      </c>
      <c r="B228" s="38" t="s">
        <v>1807</v>
      </c>
      <c r="C228" s="38" t="s">
        <v>10</v>
      </c>
      <c r="D228" s="38" t="s">
        <v>1808</v>
      </c>
      <c r="E228" s="84" t="s">
        <v>1524</v>
      </c>
      <c r="F228" s="89">
        <v>1644</v>
      </c>
      <c r="G228" s="10"/>
    </row>
    <row r="229" spans="1:7" ht="15.75" x14ac:dyDescent="0.25">
      <c r="A229" s="5" t="s">
        <v>6</v>
      </c>
      <c r="B229" s="38" t="s">
        <v>1818</v>
      </c>
      <c r="C229" s="38" t="s">
        <v>10</v>
      </c>
      <c r="D229" s="38" t="s">
        <v>1819</v>
      </c>
      <c r="E229" s="84" t="s">
        <v>732</v>
      </c>
      <c r="F229" s="89">
        <v>700</v>
      </c>
      <c r="G229" s="10"/>
    </row>
    <row r="230" spans="1:7" ht="15.75" x14ac:dyDescent="0.25">
      <c r="A230" s="5" t="s">
        <v>6</v>
      </c>
      <c r="B230" s="38" t="s">
        <v>1820</v>
      </c>
      <c r="C230" s="38" t="s">
        <v>10</v>
      </c>
      <c r="D230" s="38" t="s">
        <v>1821</v>
      </c>
      <c r="E230" s="84" t="s">
        <v>1822</v>
      </c>
      <c r="F230" s="89">
        <f>900+500</f>
        <v>1400</v>
      </c>
      <c r="G230" s="10"/>
    </row>
    <row r="231" spans="1:7" ht="15.75" x14ac:dyDescent="0.25">
      <c r="A231" s="5" t="s">
        <v>6</v>
      </c>
      <c r="B231" s="38" t="s">
        <v>1823</v>
      </c>
      <c r="C231" s="38" t="s">
        <v>10</v>
      </c>
      <c r="D231" s="38" t="s">
        <v>1824</v>
      </c>
      <c r="E231" s="84" t="s">
        <v>1825</v>
      </c>
      <c r="F231" s="89">
        <v>2100</v>
      </c>
      <c r="G231" s="10"/>
    </row>
    <row r="232" spans="1:7" ht="15.75" x14ac:dyDescent="0.25">
      <c r="A232" s="5" t="s">
        <v>6</v>
      </c>
      <c r="B232" s="38" t="s">
        <v>1826</v>
      </c>
      <c r="C232" s="38" t="s">
        <v>10</v>
      </c>
      <c r="D232" s="38" t="s">
        <v>1827</v>
      </c>
      <c r="E232" s="84" t="s">
        <v>1828</v>
      </c>
      <c r="F232" s="89">
        <f>722.73+22+110</f>
        <v>854.73</v>
      </c>
      <c r="G232" s="10"/>
    </row>
    <row r="233" spans="1:7" ht="31.5" x14ac:dyDescent="0.25">
      <c r="A233" s="5" t="s">
        <v>6</v>
      </c>
      <c r="B233" s="38" t="s">
        <v>1184</v>
      </c>
      <c r="C233" s="38" t="s">
        <v>10</v>
      </c>
      <c r="D233" s="38"/>
      <c r="E233" s="84" t="s">
        <v>1829</v>
      </c>
      <c r="F233" s="89">
        <v>13290</v>
      </c>
      <c r="G233" s="10"/>
    </row>
    <row r="234" spans="1:7" ht="15.75" x14ac:dyDescent="0.25">
      <c r="A234" s="5" t="s">
        <v>6</v>
      </c>
      <c r="B234" s="38" t="s">
        <v>1830</v>
      </c>
      <c r="C234" s="38" t="s">
        <v>10</v>
      </c>
      <c r="D234" s="38" t="s">
        <v>1831</v>
      </c>
      <c r="E234" s="84" t="s">
        <v>1355</v>
      </c>
      <c r="F234" s="89">
        <v>21126.799999999999</v>
      </c>
      <c r="G234" s="10"/>
    </row>
    <row r="235" spans="1:7" ht="15.75" x14ac:dyDescent="0.25">
      <c r="A235" s="5" t="s">
        <v>6</v>
      </c>
      <c r="B235" s="38" t="s">
        <v>1832</v>
      </c>
      <c r="C235" s="38" t="s">
        <v>10</v>
      </c>
      <c r="D235" s="38" t="s">
        <v>1833</v>
      </c>
      <c r="E235" s="84" t="s">
        <v>1834</v>
      </c>
      <c r="F235" s="89">
        <v>22226.400000000001</v>
      </c>
      <c r="G235" s="10"/>
    </row>
    <row r="236" spans="1:7" ht="15.75" x14ac:dyDescent="0.25">
      <c r="A236" s="5" t="s">
        <v>6</v>
      </c>
      <c r="B236" s="38" t="s">
        <v>1395</v>
      </c>
      <c r="C236" s="38" t="s">
        <v>10</v>
      </c>
      <c r="D236" s="38" t="s">
        <v>1835</v>
      </c>
      <c r="E236" s="84" t="s">
        <v>1836</v>
      </c>
      <c r="F236" s="89">
        <v>20036</v>
      </c>
      <c r="G236" s="10"/>
    </row>
    <row r="237" spans="1:7" ht="47.25" x14ac:dyDescent="0.25">
      <c r="A237" s="5" t="s">
        <v>6</v>
      </c>
      <c r="B237" s="38" t="s">
        <v>1837</v>
      </c>
      <c r="C237" s="38" t="s">
        <v>10</v>
      </c>
      <c r="D237" s="38" t="s">
        <v>1838</v>
      </c>
      <c r="E237" s="84" t="s">
        <v>1839</v>
      </c>
      <c r="F237" s="89">
        <v>11200</v>
      </c>
      <c r="G237" s="10"/>
    </row>
    <row r="238" spans="1:7" ht="15.75" x14ac:dyDescent="0.25">
      <c r="A238" s="5" t="s">
        <v>6</v>
      </c>
      <c r="B238" s="38" t="s">
        <v>485</v>
      </c>
      <c r="C238" s="38"/>
      <c r="D238" s="38"/>
      <c r="E238" s="84" t="s">
        <v>1840</v>
      </c>
      <c r="F238" s="89">
        <v>4278.55</v>
      </c>
      <c r="G238" s="10"/>
    </row>
    <row r="239" spans="1:7" ht="15.75" x14ac:dyDescent="0.25">
      <c r="A239" s="5" t="s">
        <v>6</v>
      </c>
      <c r="B239" s="38" t="s">
        <v>1365</v>
      </c>
      <c r="C239" s="38" t="s">
        <v>10</v>
      </c>
      <c r="D239" s="38" t="s">
        <v>1366</v>
      </c>
      <c r="E239" s="84" t="s">
        <v>498</v>
      </c>
      <c r="F239" s="89">
        <v>2380</v>
      </c>
      <c r="G239" s="10"/>
    </row>
    <row r="240" spans="1:7" ht="15.75" x14ac:dyDescent="0.25">
      <c r="A240" s="5" t="s">
        <v>6</v>
      </c>
      <c r="B240" s="38" t="s">
        <v>1372</v>
      </c>
      <c r="C240" s="38" t="s">
        <v>10</v>
      </c>
      <c r="D240" s="38" t="s">
        <v>1373</v>
      </c>
      <c r="E240" s="84" t="s">
        <v>1374</v>
      </c>
      <c r="F240" s="89">
        <v>7420</v>
      </c>
      <c r="G240" s="10"/>
    </row>
    <row r="241" spans="1:7" ht="15.75" x14ac:dyDescent="0.25">
      <c r="A241" s="5" t="s">
        <v>6</v>
      </c>
      <c r="B241" s="38" t="s">
        <v>1395</v>
      </c>
      <c r="C241" s="38" t="s">
        <v>10</v>
      </c>
      <c r="D241" s="38" t="s">
        <v>1396</v>
      </c>
      <c r="E241" s="84" t="s">
        <v>1397</v>
      </c>
      <c r="F241" s="89">
        <v>8145</v>
      </c>
      <c r="G241" s="10"/>
    </row>
    <row r="242" spans="1:7" ht="15.75" x14ac:dyDescent="0.25">
      <c r="A242" s="5" t="s">
        <v>6</v>
      </c>
      <c r="B242" s="38" t="s">
        <v>1841</v>
      </c>
      <c r="C242" s="38" t="s">
        <v>10</v>
      </c>
      <c r="D242" s="38" t="s">
        <v>1842</v>
      </c>
      <c r="E242" s="84" t="s">
        <v>1843</v>
      </c>
      <c r="F242" s="89">
        <v>4500</v>
      </c>
      <c r="G242" s="10"/>
    </row>
    <row r="243" spans="1:7" ht="15.75" x14ac:dyDescent="0.25">
      <c r="A243" s="5" t="s">
        <v>6</v>
      </c>
      <c r="B243" s="38" t="s">
        <v>458</v>
      </c>
      <c r="C243" s="38" t="s">
        <v>10</v>
      </c>
      <c r="D243" s="38" t="s">
        <v>1844</v>
      </c>
      <c r="E243" s="84" t="s">
        <v>51</v>
      </c>
      <c r="F243" s="89">
        <v>155</v>
      </c>
      <c r="G243" s="10"/>
    </row>
    <row r="244" spans="1:7" ht="15.75" x14ac:dyDescent="0.25">
      <c r="A244" s="5" t="s">
        <v>6</v>
      </c>
      <c r="B244" s="38" t="s">
        <v>1845</v>
      </c>
      <c r="C244" s="38" t="s">
        <v>10</v>
      </c>
      <c r="D244" s="38" t="s">
        <v>1846</v>
      </c>
      <c r="E244" s="84" t="s">
        <v>1847</v>
      </c>
      <c r="F244" s="89">
        <v>5000</v>
      </c>
      <c r="G244" s="10"/>
    </row>
    <row r="245" spans="1:7" ht="15.75" x14ac:dyDescent="0.25">
      <c r="A245" s="5" t="s">
        <v>6</v>
      </c>
      <c r="B245" s="38" t="s">
        <v>830</v>
      </c>
      <c r="C245" s="38" t="s">
        <v>10</v>
      </c>
      <c r="D245" s="38" t="s">
        <v>1848</v>
      </c>
      <c r="E245" s="84" t="s">
        <v>1849</v>
      </c>
      <c r="F245" s="89">
        <v>6005</v>
      </c>
      <c r="G245" s="10"/>
    </row>
    <row r="246" spans="1:7" ht="15.75" x14ac:dyDescent="0.25">
      <c r="A246" s="5" t="s">
        <v>6</v>
      </c>
      <c r="B246" s="38" t="s">
        <v>49</v>
      </c>
      <c r="C246" s="38" t="s">
        <v>10</v>
      </c>
      <c r="D246" s="38" t="s">
        <v>1850</v>
      </c>
      <c r="E246" s="84" t="s">
        <v>51</v>
      </c>
      <c r="F246" s="89">
        <v>9228</v>
      </c>
      <c r="G246" s="10"/>
    </row>
    <row r="247" spans="1:7" ht="15.75" x14ac:dyDescent="0.25">
      <c r="A247" s="5" t="s">
        <v>6</v>
      </c>
      <c r="B247" s="38" t="s">
        <v>49</v>
      </c>
      <c r="C247" s="38" t="s">
        <v>10</v>
      </c>
      <c r="D247" s="38" t="s">
        <v>1850</v>
      </c>
      <c r="E247" s="84" t="s">
        <v>592</v>
      </c>
      <c r="F247" s="89">
        <v>300</v>
      </c>
      <c r="G247" s="10"/>
    </row>
    <row r="248" spans="1:7" ht="15.75" x14ac:dyDescent="0.25">
      <c r="A248" s="5" t="s">
        <v>6</v>
      </c>
      <c r="B248" s="38" t="s">
        <v>412</v>
      </c>
      <c r="C248" s="38" t="s">
        <v>10</v>
      </c>
      <c r="D248" s="38" t="s">
        <v>1851</v>
      </c>
      <c r="E248" s="84" t="s">
        <v>30</v>
      </c>
      <c r="F248" s="89">
        <v>250</v>
      </c>
      <c r="G248" s="10"/>
    </row>
    <row r="249" spans="1:7" ht="15.75" x14ac:dyDescent="0.25">
      <c r="A249" s="5" t="s">
        <v>6</v>
      </c>
      <c r="B249" s="38" t="s">
        <v>1333</v>
      </c>
      <c r="C249" s="38" t="s">
        <v>10</v>
      </c>
      <c r="D249" s="38" t="s">
        <v>1852</v>
      </c>
      <c r="E249" s="84" t="s">
        <v>1853</v>
      </c>
      <c r="F249" s="89">
        <v>3500</v>
      </c>
      <c r="G249" s="10"/>
    </row>
    <row r="250" spans="1:7" ht="15.75" x14ac:dyDescent="0.25">
      <c r="A250" s="5" t="s">
        <v>6</v>
      </c>
      <c r="B250" s="38" t="s">
        <v>1854</v>
      </c>
      <c r="C250" s="38" t="s">
        <v>10</v>
      </c>
      <c r="D250" s="38" t="s">
        <v>1855</v>
      </c>
      <c r="E250" s="84" t="s">
        <v>116</v>
      </c>
      <c r="F250" s="89">
        <v>785</v>
      </c>
      <c r="G250" s="10"/>
    </row>
    <row r="251" spans="1:7" ht="15.75" x14ac:dyDescent="0.25">
      <c r="A251" s="5" t="s">
        <v>6</v>
      </c>
      <c r="B251" s="38" t="s">
        <v>1856</v>
      </c>
      <c r="C251" s="38" t="s">
        <v>10</v>
      </c>
      <c r="D251" s="38" t="s">
        <v>1857</v>
      </c>
      <c r="E251" s="84" t="s">
        <v>1858</v>
      </c>
      <c r="F251" s="89">
        <v>1750</v>
      </c>
      <c r="G251" s="10"/>
    </row>
    <row r="252" spans="1:7" ht="15.75" x14ac:dyDescent="0.25">
      <c r="A252" s="5" t="s">
        <v>6</v>
      </c>
      <c r="B252" s="38" t="s">
        <v>671</v>
      </c>
      <c r="C252" s="38" t="s">
        <v>10</v>
      </c>
      <c r="D252" s="38" t="s">
        <v>1859</v>
      </c>
      <c r="E252" s="84" t="s">
        <v>440</v>
      </c>
      <c r="F252" s="89">
        <v>450.52</v>
      </c>
      <c r="G252" s="10"/>
    </row>
    <row r="253" spans="1:7" ht="15.75" x14ac:dyDescent="0.25">
      <c r="A253" s="5" t="s">
        <v>6</v>
      </c>
      <c r="B253" s="38" t="s">
        <v>228</v>
      </c>
      <c r="C253" s="38" t="s">
        <v>10</v>
      </c>
      <c r="D253" s="38" t="s">
        <v>1662</v>
      </c>
      <c r="E253" s="84" t="s">
        <v>1860</v>
      </c>
      <c r="F253" s="89">
        <v>3000</v>
      </c>
      <c r="G253" s="10"/>
    </row>
    <row r="254" spans="1:7" ht="15.75" x14ac:dyDescent="0.25">
      <c r="A254" s="5" t="s">
        <v>6</v>
      </c>
      <c r="B254" s="38" t="s">
        <v>539</v>
      </c>
      <c r="C254" s="38" t="s">
        <v>10</v>
      </c>
      <c r="D254" s="38" t="s">
        <v>1861</v>
      </c>
      <c r="E254" s="84" t="s">
        <v>1862</v>
      </c>
      <c r="F254" s="89">
        <v>2000</v>
      </c>
      <c r="G254" s="10"/>
    </row>
    <row r="255" spans="1:7" ht="15.75" x14ac:dyDescent="0.25">
      <c r="A255" s="5" t="s">
        <v>6</v>
      </c>
      <c r="B255" s="38" t="s">
        <v>1863</v>
      </c>
      <c r="C255" s="38" t="s">
        <v>10</v>
      </c>
      <c r="D255" s="38" t="s">
        <v>1864</v>
      </c>
      <c r="E255" s="84" t="s">
        <v>1865</v>
      </c>
      <c r="F255" s="89">
        <v>6150</v>
      </c>
      <c r="G255" s="10"/>
    </row>
    <row r="256" spans="1:7" ht="15.75" x14ac:dyDescent="0.25">
      <c r="A256" s="5" t="s">
        <v>6</v>
      </c>
      <c r="B256" s="38" t="s">
        <v>1866</v>
      </c>
      <c r="C256" s="38" t="s">
        <v>10</v>
      </c>
      <c r="D256" s="38" t="s">
        <v>1867</v>
      </c>
      <c r="E256" s="84" t="s">
        <v>51</v>
      </c>
      <c r="F256" s="89">
        <v>5782</v>
      </c>
      <c r="G256" s="10"/>
    </row>
    <row r="257" spans="1:7" ht="15.75" x14ac:dyDescent="0.25">
      <c r="A257" s="5" t="s">
        <v>6</v>
      </c>
      <c r="B257" s="38" t="s">
        <v>1512</v>
      </c>
      <c r="C257" s="38" t="s">
        <v>10</v>
      </c>
      <c r="D257" s="38" t="s">
        <v>1868</v>
      </c>
      <c r="E257" s="84" t="s">
        <v>1869</v>
      </c>
      <c r="F257" s="89">
        <v>380</v>
      </c>
      <c r="G257" s="10"/>
    </row>
    <row r="258" spans="1:7" ht="15.75" x14ac:dyDescent="0.25">
      <c r="A258" s="5" t="s">
        <v>6</v>
      </c>
      <c r="B258" s="38" t="s">
        <v>1863</v>
      </c>
      <c r="C258" s="38" t="s">
        <v>10</v>
      </c>
      <c r="D258" s="38" t="s">
        <v>1787</v>
      </c>
      <c r="E258" s="84" t="s">
        <v>1870</v>
      </c>
      <c r="F258" s="89">
        <v>5800</v>
      </c>
      <c r="G258" s="10"/>
    </row>
    <row r="259" spans="1:7" ht="15.75" x14ac:dyDescent="0.25">
      <c r="A259" s="5" t="s">
        <v>6</v>
      </c>
      <c r="B259" s="38" t="s">
        <v>1669</v>
      </c>
      <c r="C259" s="38" t="s">
        <v>10</v>
      </c>
      <c r="D259" s="38" t="s">
        <v>1871</v>
      </c>
      <c r="E259" s="84" t="s">
        <v>1872</v>
      </c>
      <c r="F259" s="89">
        <v>3658.33</v>
      </c>
      <c r="G259" s="10"/>
    </row>
    <row r="260" spans="1:7" ht="15.75" x14ac:dyDescent="0.25">
      <c r="A260" s="5" t="s">
        <v>6</v>
      </c>
      <c r="B260" s="38" t="s">
        <v>1669</v>
      </c>
      <c r="C260" s="38" t="s">
        <v>10</v>
      </c>
      <c r="D260" s="38" t="s">
        <v>1670</v>
      </c>
      <c r="E260" s="84" t="s">
        <v>1873</v>
      </c>
      <c r="F260" s="89">
        <v>903.12</v>
      </c>
      <c r="G260" s="10"/>
    </row>
    <row r="261" spans="1:7" ht="15.75" x14ac:dyDescent="0.25">
      <c r="A261" s="5" t="s">
        <v>6</v>
      </c>
      <c r="B261" s="38" t="s">
        <v>1874</v>
      </c>
      <c r="C261" s="38" t="s">
        <v>10</v>
      </c>
      <c r="D261" s="38" t="s">
        <v>1875</v>
      </c>
      <c r="E261" s="84" t="s">
        <v>1876</v>
      </c>
      <c r="F261" s="89">
        <v>5133.75</v>
      </c>
      <c r="G261" s="10"/>
    </row>
    <row r="262" spans="1:7" ht="15.75" x14ac:dyDescent="0.25">
      <c r="A262" s="5" t="s">
        <v>6</v>
      </c>
      <c r="B262" s="38" t="s">
        <v>1522</v>
      </c>
      <c r="C262" s="38" t="s">
        <v>10</v>
      </c>
      <c r="D262" s="38" t="s">
        <v>1877</v>
      </c>
      <c r="E262" s="84" t="s">
        <v>952</v>
      </c>
      <c r="F262" s="89">
        <v>27950</v>
      </c>
      <c r="G262" s="10"/>
    </row>
    <row r="263" spans="1:7" ht="15.75" x14ac:dyDescent="0.25">
      <c r="A263" s="5" t="s">
        <v>6</v>
      </c>
      <c r="B263" s="38" t="s">
        <v>1878</v>
      </c>
      <c r="C263" s="38" t="s">
        <v>10</v>
      </c>
      <c r="D263" s="38" t="s">
        <v>1879</v>
      </c>
      <c r="E263" s="84" t="s">
        <v>152</v>
      </c>
      <c r="F263" s="89">
        <v>1500</v>
      </c>
      <c r="G263" s="10"/>
    </row>
    <row r="264" spans="1:7" ht="15.75" x14ac:dyDescent="0.25">
      <c r="A264" s="5" t="s">
        <v>6</v>
      </c>
      <c r="B264" s="38" t="s">
        <v>942</v>
      </c>
      <c r="C264" s="38" t="s">
        <v>10</v>
      </c>
      <c r="D264" s="38" t="s">
        <v>1880</v>
      </c>
      <c r="E264" s="84" t="s">
        <v>1881</v>
      </c>
      <c r="F264" s="89">
        <v>27817.11</v>
      </c>
      <c r="G264" s="10"/>
    </row>
    <row r="265" spans="1:7" ht="31.5" x14ac:dyDescent="0.25">
      <c r="A265" s="5" t="s">
        <v>6</v>
      </c>
      <c r="B265" s="38" t="s">
        <v>1506</v>
      </c>
      <c r="C265" s="38" t="s">
        <v>10</v>
      </c>
      <c r="D265" s="38" t="s">
        <v>1882</v>
      </c>
      <c r="E265" s="84" t="s">
        <v>1527</v>
      </c>
      <c r="F265" s="89">
        <v>33127.5</v>
      </c>
      <c r="G265" s="10"/>
    </row>
    <row r="266" spans="1:7" ht="15.75" x14ac:dyDescent="0.25">
      <c r="A266" s="5" t="s">
        <v>6</v>
      </c>
      <c r="B266" s="38" t="s">
        <v>221</v>
      </c>
      <c r="C266" s="38"/>
      <c r="D266" s="38"/>
      <c r="E266" s="84" t="s">
        <v>78</v>
      </c>
      <c r="F266" s="89">
        <v>40290</v>
      </c>
      <c r="G266" s="10"/>
    </row>
    <row r="267" spans="1:7" ht="31.5" x14ac:dyDescent="0.25">
      <c r="A267" s="5" t="s">
        <v>6</v>
      </c>
      <c r="B267" s="38" t="s">
        <v>1353</v>
      </c>
      <c r="C267" s="38" t="s">
        <v>207</v>
      </c>
      <c r="D267" s="38">
        <v>8367871997</v>
      </c>
      <c r="E267" s="84" t="s">
        <v>1883</v>
      </c>
      <c r="F267" s="89">
        <v>86131.9</v>
      </c>
      <c r="G267" s="98"/>
    </row>
    <row r="268" spans="1:7" ht="31.5" x14ac:dyDescent="0.25">
      <c r="A268" s="5" t="s">
        <v>6</v>
      </c>
      <c r="B268" s="38" t="s">
        <v>1884</v>
      </c>
      <c r="C268" s="38" t="s">
        <v>207</v>
      </c>
      <c r="D268" s="38" t="s">
        <v>928</v>
      </c>
      <c r="E268" s="84" t="s">
        <v>1885</v>
      </c>
      <c r="F268" s="89">
        <v>44100</v>
      </c>
      <c r="G268" s="98"/>
    </row>
    <row r="269" spans="1:7" ht="31.5" x14ac:dyDescent="0.25">
      <c r="A269" s="5" t="s">
        <v>6</v>
      </c>
      <c r="B269" s="38" t="s">
        <v>1356</v>
      </c>
      <c r="C269" s="38" t="s">
        <v>207</v>
      </c>
      <c r="D269" s="38" t="s">
        <v>1886</v>
      </c>
      <c r="E269" s="84" t="s">
        <v>1887</v>
      </c>
      <c r="F269" s="89">
        <v>29393.57</v>
      </c>
      <c r="G269" s="10"/>
    </row>
    <row r="270" spans="1:7" ht="15.75" x14ac:dyDescent="0.25">
      <c r="A270" s="5" t="s">
        <v>6</v>
      </c>
      <c r="B270" s="38" t="s">
        <v>1356</v>
      </c>
      <c r="C270" s="38" t="s">
        <v>207</v>
      </c>
      <c r="D270" s="38" t="s">
        <v>1886</v>
      </c>
      <c r="E270" s="84" t="s">
        <v>423</v>
      </c>
      <c r="F270" s="89">
        <v>5700</v>
      </c>
      <c r="G270" s="10"/>
    </row>
    <row r="271" spans="1:7" ht="31.5" x14ac:dyDescent="0.25">
      <c r="A271" s="5" t="s">
        <v>6</v>
      </c>
      <c r="B271" s="38" t="s">
        <v>1356</v>
      </c>
      <c r="C271" s="38"/>
      <c r="D271" s="38" t="s">
        <v>1888</v>
      </c>
      <c r="E271" s="84" t="s">
        <v>1889</v>
      </c>
      <c r="F271" s="89">
        <v>3800</v>
      </c>
      <c r="G271" s="10"/>
    </row>
    <row r="272" spans="1:7" ht="31.5" x14ac:dyDescent="0.25">
      <c r="A272" s="5" t="s">
        <v>6</v>
      </c>
      <c r="B272" s="38" t="s">
        <v>1356</v>
      </c>
      <c r="C272" s="38" t="s">
        <v>10</v>
      </c>
      <c r="D272" s="38" t="s">
        <v>1890</v>
      </c>
      <c r="E272" s="84" t="s">
        <v>1891</v>
      </c>
      <c r="F272" s="89">
        <v>30400</v>
      </c>
      <c r="G272" s="10"/>
    </row>
    <row r="273" spans="1:7" ht="15.75" x14ac:dyDescent="0.25">
      <c r="A273" s="5" t="s">
        <v>6</v>
      </c>
      <c r="B273" s="38" t="s">
        <v>998</v>
      </c>
      <c r="C273" s="38" t="s">
        <v>10</v>
      </c>
      <c r="D273" s="38"/>
      <c r="E273" s="84" t="s">
        <v>1892</v>
      </c>
      <c r="F273" s="89">
        <v>28588</v>
      </c>
      <c r="G273" s="10"/>
    </row>
    <row r="274" spans="1:7" ht="15.75" x14ac:dyDescent="0.25">
      <c r="A274" s="5" t="s">
        <v>6</v>
      </c>
      <c r="B274" s="38" t="s">
        <v>1893</v>
      </c>
      <c r="C274" s="38" t="s">
        <v>10</v>
      </c>
      <c r="D274" s="38" t="s">
        <v>1894</v>
      </c>
      <c r="E274" s="84" t="s">
        <v>1895</v>
      </c>
      <c r="F274" s="89">
        <v>18531.669999999998</v>
      </c>
      <c r="G274" s="10"/>
    </row>
    <row r="275" spans="1:7" ht="31.5" x14ac:dyDescent="0.25">
      <c r="A275" s="5" t="s">
        <v>6</v>
      </c>
      <c r="B275" s="38" t="s">
        <v>1896</v>
      </c>
      <c r="C275" s="38" t="s">
        <v>10</v>
      </c>
      <c r="D275" s="38" t="s">
        <v>1842</v>
      </c>
      <c r="E275" s="84" t="s">
        <v>1897</v>
      </c>
      <c r="F275" s="89">
        <v>10500</v>
      </c>
      <c r="G275" s="10"/>
    </row>
    <row r="276" spans="1:7" ht="15.75" x14ac:dyDescent="0.25">
      <c r="A276" s="5" t="s">
        <v>6</v>
      </c>
      <c r="B276" s="38" t="s">
        <v>1898</v>
      </c>
      <c r="C276" s="38" t="s">
        <v>10</v>
      </c>
      <c r="D276" s="38" t="s">
        <v>1899</v>
      </c>
      <c r="E276" s="84" t="s">
        <v>1900</v>
      </c>
      <c r="F276" s="89">
        <f>17955+16076.5+2500</f>
        <v>36531.5</v>
      </c>
      <c r="G276" s="10"/>
    </row>
    <row r="277" spans="1:7" ht="15.75" x14ac:dyDescent="0.25">
      <c r="A277" s="5" t="s">
        <v>6</v>
      </c>
      <c r="B277" s="38" t="s">
        <v>1901</v>
      </c>
      <c r="C277" s="38" t="s">
        <v>10</v>
      </c>
      <c r="D277" s="38" t="s">
        <v>1902</v>
      </c>
      <c r="E277" s="84" t="s">
        <v>1903</v>
      </c>
      <c r="F277" s="89">
        <f>13500+700</f>
        <v>14200</v>
      </c>
      <c r="G277" s="10"/>
    </row>
    <row r="278" spans="1:7" ht="15.75" x14ac:dyDescent="0.25">
      <c r="A278" s="5" t="s">
        <v>6</v>
      </c>
      <c r="B278" s="38" t="s">
        <v>1443</v>
      </c>
      <c r="C278" s="38" t="s">
        <v>10</v>
      </c>
      <c r="D278" s="38" t="s">
        <v>1904</v>
      </c>
      <c r="E278" s="84" t="s">
        <v>574</v>
      </c>
      <c r="F278" s="89">
        <v>10300</v>
      </c>
      <c r="G278" s="10"/>
    </row>
    <row r="279" spans="1:7" ht="31.5" x14ac:dyDescent="0.25">
      <c r="A279" s="5" t="s">
        <v>6</v>
      </c>
      <c r="B279" s="38" t="s">
        <v>1905</v>
      </c>
      <c r="C279" s="38" t="s">
        <v>10</v>
      </c>
      <c r="D279" s="38" t="s">
        <v>2009</v>
      </c>
      <c r="E279" s="84" t="s">
        <v>1906</v>
      </c>
      <c r="F279" s="89">
        <v>11500</v>
      </c>
      <c r="G279" s="10"/>
    </row>
    <row r="280" spans="1:7" ht="15.75" x14ac:dyDescent="0.25">
      <c r="A280" s="5" t="s">
        <v>6</v>
      </c>
      <c r="B280" s="38" t="s">
        <v>998</v>
      </c>
      <c r="C280" s="38" t="s">
        <v>10</v>
      </c>
      <c r="D280" s="38" t="s">
        <v>1907</v>
      </c>
      <c r="E280" s="84" t="s">
        <v>1908</v>
      </c>
      <c r="F280" s="89">
        <v>10065</v>
      </c>
      <c r="G280" s="10"/>
    </row>
    <row r="281" spans="1:7" ht="15.75" x14ac:dyDescent="0.25">
      <c r="A281" s="5" t="s">
        <v>6</v>
      </c>
      <c r="B281" s="38" t="s">
        <v>1353</v>
      </c>
      <c r="C281" s="38" t="s">
        <v>10</v>
      </c>
      <c r="D281" s="38" t="s">
        <v>1909</v>
      </c>
      <c r="E281" s="84" t="s">
        <v>1910</v>
      </c>
      <c r="F281" s="89">
        <v>4800</v>
      </c>
      <c r="G281" s="10"/>
    </row>
    <row r="282" spans="1:7" ht="15.75" x14ac:dyDescent="0.25">
      <c r="A282" s="5" t="s">
        <v>6</v>
      </c>
      <c r="B282" s="38" t="s">
        <v>1724</v>
      </c>
      <c r="C282" s="38" t="s">
        <v>10</v>
      </c>
      <c r="D282" s="38" t="s">
        <v>1911</v>
      </c>
      <c r="E282" s="84" t="s">
        <v>1726</v>
      </c>
      <c r="F282" s="89">
        <v>640</v>
      </c>
      <c r="G282" s="10"/>
    </row>
    <row r="283" spans="1:7" ht="15.75" x14ac:dyDescent="0.25">
      <c r="A283" s="5" t="s">
        <v>6</v>
      </c>
      <c r="B283" s="38" t="s">
        <v>1912</v>
      </c>
      <c r="C283" s="38" t="s">
        <v>66</v>
      </c>
      <c r="D283" s="38"/>
      <c r="E283" s="84" t="s">
        <v>69</v>
      </c>
      <c r="F283" s="89">
        <v>10000</v>
      </c>
      <c r="G283" s="10"/>
    </row>
    <row r="284" spans="1:7" ht="15.75" x14ac:dyDescent="0.25">
      <c r="A284" s="5" t="s">
        <v>6</v>
      </c>
      <c r="B284" s="38" t="s">
        <v>1913</v>
      </c>
      <c r="C284" s="38" t="s">
        <v>66</v>
      </c>
      <c r="D284" s="38"/>
      <c r="E284" s="84" t="s">
        <v>69</v>
      </c>
      <c r="F284" s="89">
        <v>17500</v>
      </c>
      <c r="G284" s="10"/>
    </row>
    <row r="285" spans="1:7" ht="15.75" x14ac:dyDescent="0.25">
      <c r="A285" s="5" t="s">
        <v>6</v>
      </c>
      <c r="B285" s="38" t="s">
        <v>1914</v>
      </c>
      <c r="C285" s="38" t="s">
        <v>66</v>
      </c>
      <c r="D285" s="38" t="s">
        <v>1915</v>
      </c>
      <c r="E285" s="84" t="s">
        <v>69</v>
      </c>
      <c r="F285" s="89">
        <v>40000</v>
      </c>
      <c r="G285" s="10"/>
    </row>
    <row r="286" spans="1:7" ht="31.5" x14ac:dyDescent="0.25">
      <c r="A286" s="5" t="s">
        <v>6</v>
      </c>
      <c r="B286" s="38" t="s">
        <v>1916</v>
      </c>
      <c r="C286" s="38" t="s">
        <v>66</v>
      </c>
      <c r="D286" s="38"/>
      <c r="E286" s="84" t="s">
        <v>1917</v>
      </c>
      <c r="F286" s="89">
        <v>39300</v>
      </c>
      <c r="G286" s="10"/>
    </row>
    <row r="287" spans="1:7" ht="15.75" x14ac:dyDescent="0.25">
      <c r="A287" s="5" t="s">
        <v>6</v>
      </c>
      <c r="B287" s="38" t="s">
        <v>1918</v>
      </c>
      <c r="C287" s="38" t="s">
        <v>66</v>
      </c>
      <c r="D287" s="38" t="s">
        <v>1919</v>
      </c>
      <c r="E287" s="84" t="s">
        <v>1920</v>
      </c>
      <c r="F287" s="89">
        <v>84000</v>
      </c>
      <c r="G287" s="10"/>
    </row>
    <row r="288" spans="1:7" ht="31.5" x14ac:dyDescent="0.25">
      <c r="A288" s="5" t="s">
        <v>6</v>
      </c>
      <c r="B288" s="38" t="s">
        <v>1921</v>
      </c>
      <c r="C288" s="38" t="s">
        <v>66</v>
      </c>
      <c r="D288" s="38"/>
      <c r="E288" s="84" t="s">
        <v>1922</v>
      </c>
      <c r="F288" s="89">
        <v>23000</v>
      </c>
      <c r="G288" s="10"/>
    </row>
    <row r="289" spans="1:7" ht="15.75" x14ac:dyDescent="0.25">
      <c r="A289" s="5" t="s">
        <v>6</v>
      </c>
      <c r="B289" s="38" t="s">
        <v>1923</v>
      </c>
      <c r="C289" s="38" t="s">
        <v>66</v>
      </c>
      <c r="D289" s="38"/>
      <c r="E289" s="84"/>
      <c r="F289" s="89">
        <v>140000</v>
      </c>
      <c r="G289" s="10"/>
    </row>
    <row r="290" spans="1:7" ht="15.75" x14ac:dyDescent="0.25">
      <c r="A290" s="5" t="s">
        <v>6</v>
      </c>
      <c r="B290" s="38" t="s">
        <v>1924</v>
      </c>
      <c r="C290" s="38" t="s">
        <v>10</v>
      </c>
      <c r="D290" s="38"/>
      <c r="E290" s="84" t="s">
        <v>1925</v>
      </c>
      <c r="F290" s="89">
        <v>5300</v>
      </c>
      <c r="G290" s="10"/>
    </row>
    <row r="291" spans="1:7" ht="15.75" x14ac:dyDescent="0.25">
      <c r="A291" s="5" t="s">
        <v>6</v>
      </c>
      <c r="B291" s="38" t="s">
        <v>1926</v>
      </c>
      <c r="C291" s="38" t="s">
        <v>66</v>
      </c>
      <c r="D291" s="38" t="s">
        <v>1927</v>
      </c>
      <c r="E291" s="84" t="s">
        <v>1928</v>
      </c>
      <c r="F291" s="89">
        <v>133600</v>
      </c>
      <c r="G291" s="10"/>
    </row>
    <row r="292" spans="1:7" ht="15.75" x14ac:dyDescent="0.25">
      <c r="A292" s="5" t="s">
        <v>6</v>
      </c>
      <c r="B292" s="38" t="s">
        <v>1929</v>
      </c>
      <c r="C292" s="38"/>
      <c r="D292" s="38"/>
      <c r="E292" s="84" t="s">
        <v>1930</v>
      </c>
      <c r="F292" s="89">
        <v>1512</v>
      </c>
      <c r="G292" s="10"/>
    </row>
    <row r="293" spans="1:7" ht="15.75" x14ac:dyDescent="0.25">
      <c r="A293" s="5" t="s">
        <v>6</v>
      </c>
      <c r="B293" s="38" t="s">
        <v>1929</v>
      </c>
      <c r="C293" s="38"/>
      <c r="D293" s="38"/>
      <c r="E293" s="84" t="s">
        <v>1931</v>
      </c>
      <c r="F293" s="89">
        <v>1008</v>
      </c>
      <c r="G293" s="10"/>
    </row>
    <row r="294" spans="1:7" ht="15.75" x14ac:dyDescent="0.25">
      <c r="A294" s="5" t="s">
        <v>6</v>
      </c>
      <c r="B294" s="38" t="s">
        <v>1929</v>
      </c>
      <c r="C294" s="38"/>
      <c r="D294" s="38"/>
      <c r="E294" s="84" t="s">
        <v>1932</v>
      </c>
      <c r="F294" s="89">
        <v>504</v>
      </c>
      <c r="G294" s="10"/>
    </row>
    <row r="295" spans="1:7" ht="15.75" x14ac:dyDescent="0.25">
      <c r="A295" s="5" t="s">
        <v>6</v>
      </c>
      <c r="B295" s="38" t="s">
        <v>1933</v>
      </c>
      <c r="C295" s="38"/>
      <c r="D295" s="38"/>
      <c r="E295" s="84" t="s">
        <v>1934</v>
      </c>
      <c r="F295" s="89">
        <v>4000</v>
      </c>
      <c r="G295" s="10"/>
    </row>
    <row r="296" spans="1:7" ht="31.5" x14ac:dyDescent="0.25">
      <c r="A296" s="5" t="s">
        <v>6</v>
      </c>
      <c r="B296" s="38" t="s">
        <v>1935</v>
      </c>
      <c r="C296" s="38"/>
      <c r="D296" s="38"/>
      <c r="E296" s="84" t="s">
        <v>1936</v>
      </c>
      <c r="F296" s="89">
        <v>5088.75</v>
      </c>
      <c r="G296" s="10"/>
    </row>
    <row r="297" spans="1:7" ht="15.75" x14ac:dyDescent="0.25">
      <c r="A297" s="5" t="s">
        <v>6</v>
      </c>
      <c r="B297" s="38" t="s">
        <v>1937</v>
      </c>
      <c r="C297" s="38" t="s">
        <v>66</v>
      </c>
      <c r="D297" s="38"/>
      <c r="E297" s="84" t="s">
        <v>1938</v>
      </c>
      <c r="F297" s="89">
        <v>101344.27</v>
      </c>
      <c r="G297" s="10"/>
    </row>
    <row r="298" spans="1:7" ht="15.75" x14ac:dyDescent="0.25">
      <c r="A298" s="5" t="s">
        <v>6</v>
      </c>
      <c r="B298" s="38" t="s">
        <v>1939</v>
      </c>
      <c r="C298" s="38" t="s">
        <v>66</v>
      </c>
      <c r="D298" s="38"/>
      <c r="E298" s="84" t="s">
        <v>1940</v>
      </c>
      <c r="F298" s="89">
        <v>30000</v>
      </c>
      <c r="G298" s="10"/>
    </row>
    <row r="299" spans="1:7" ht="31.5" x14ac:dyDescent="0.25">
      <c r="A299" s="5" t="s">
        <v>6</v>
      </c>
      <c r="B299" s="38" t="s">
        <v>1941</v>
      </c>
      <c r="C299" s="38" t="s">
        <v>66</v>
      </c>
      <c r="D299" s="38">
        <v>8409800281</v>
      </c>
      <c r="E299" s="84" t="s">
        <v>1942</v>
      </c>
      <c r="F299" s="89">
        <v>54545.45</v>
      </c>
      <c r="G299" s="10"/>
    </row>
    <row r="300" spans="1:7" ht="15.75" x14ac:dyDescent="0.25">
      <c r="A300" s="5" t="s">
        <v>6</v>
      </c>
      <c r="B300" s="38" t="s">
        <v>1943</v>
      </c>
      <c r="C300" s="38" t="s">
        <v>10</v>
      </c>
      <c r="D300" s="38" t="s">
        <v>1944</v>
      </c>
      <c r="E300" s="84" t="s">
        <v>1424</v>
      </c>
      <c r="F300" s="89">
        <v>1985</v>
      </c>
      <c r="G300" s="10"/>
    </row>
    <row r="301" spans="1:7" ht="15.75" x14ac:dyDescent="0.25">
      <c r="A301" s="5" t="s">
        <v>6</v>
      </c>
      <c r="B301" s="38" t="s">
        <v>1495</v>
      </c>
      <c r="C301" s="38" t="s">
        <v>10</v>
      </c>
      <c r="D301" s="38" t="s">
        <v>1945</v>
      </c>
      <c r="E301" s="84" t="s">
        <v>832</v>
      </c>
      <c r="F301" s="89">
        <v>2000</v>
      </c>
      <c r="G301" s="10"/>
    </row>
    <row r="302" spans="1:7" ht="15.75" x14ac:dyDescent="0.25">
      <c r="A302" s="5" t="s">
        <v>6</v>
      </c>
      <c r="B302" s="38" t="s">
        <v>1333</v>
      </c>
      <c r="C302" s="38" t="s">
        <v>10</v>
      </c>
      <c r="D302" s="38" t="s">
        <v>1946</v>
      </c>
      <c r="E302" s="84" t="s">
        <v>440</v>
      </c>
      <c r="F302" s="89">
        <v>5000</v>
      </c>
      <c r="G302" s="10"/>
    </row>
    <row r="303" spans="1:7" ht="15.75" x14ac:dyDescent="0.25">
      <c r="A303" s="5" t="s">
        <v>6</v>
      </c>
      <c r="B303" s="38" t="s">
        <v>539</v>
      </c>
      <c r="C303" s="38" t="s">
        <v>10</v>
      </c>
      <c r="D303" s="38" t="s">
        <v>1947</v>
      </c>
      <c r="E303" s="84" t="s">
        <v>446</v>
      </c>
      <c r="F303" s="89">
        <v>3300</v>
      </c>
      <c r="G303" s="10"/>
    </row>
    <row r="304" spans="1:7" ht="15.75" x14ac:dyDescent="0.25">
      <c r="A304" s="5" t="s">
        <v>6</v>
      </c>
      <c r="B304" s="38" t="s">
        <v>1948</v>
      </c>
      <c r="C304" s="38" t="s">
        <v>10</v>
      </c>
      <c r="D304" s="38" t="s">
        <v>1949</v>
      </c>
      <c r="E304" s="84" t="s">
        <v>1950</v>
      </c>
      <c r="F304" s="89">
        <v>1500</v>
      </c>
      <c r="G304" s="10"/>
    </row>
    <row r="305" spans="1:7" ht="15.75" x14ac:dyDescent="0.25">
      <c r="A305" s="5" t="s">
        <v>6</v>
      </c>
      <c r="B305" s="38" t="s">
        <v>1669</v>
      </c>
      <c r="C305" s="38" t="s">
        <v>10</v>
      </c>
      <c r="D305" s="38" t="s">
        <v>1871</v>
      </c>
      <c r="E305" s="84" t="s">
        <v>1951</v>
      </c>
      <c r="F305" s="89">
        <v>3658.33</v>
      </c>
      <c r="G305" s="10"/>
    </row>
    <row r="306" spans="1:7" ht="31.5" x14ac:dyDescent="0.25">
      <c r="A306" s="5" t="s">
        <v>6</v>
      </c>
      <c r="B306" s="38" t="s">
        <v>1952</v>
      </c>
      <c r="C306" s="38" t="s">
        <v>10</v>
      </c>
      <c r="D306" s="38" t="s">
        <v>1953</v>
      </c>
      <c r="E306" s="84" t="s">
        <v>1954</v>
      </c>
      <c r="F306" s="89">
        <v>38122</v>
      </c>
      <c r="G306" s="10"/>
    </row>
    <row r="307" spans="1:7" ht="15.75" x14ac:dyDescent="0.25">
      <c r="A307" s="5" t="s">
        <v>6</v>
      </c>
      <c r="B307" s="38" t="s">
        <v>817</v>
      </c>
      <c r="C307" s="38" t="s">
        <v>10</v>
      </c>
      <c r="D307" s="38" t="s">
        <v>1852</v>
      </c>
      <c r="E307" s="84" t="s">
        <v>30</v>
      </c>
      <c r="F307" s="89">
        <v>1300</v>
      </c>
      <c r="G307" s="10"/>
    </row>
    <row r="308" spans="1:7" ht="15.75" x14ac:dyDescent="0.25">
      <c r="A308" s="5" t="s">
        <v>6</v>
      </c>
      <c r="B308" s="38" t="s">
        <v>85</v>
      </c>
      <c r="C308" s="38" t="s">
        <v>10</v>
      </c>
      <c r="D308" s="38" t="s">
        <v>1955</v>
      </c>
      <c r="E308" s="84" t="s">
        <v>30</v>
      </c>
      <c r="F308" s="89">
        <v>350</v>
      </c>
      <c r="G308" s="10"/>
    </row>
    <row r="309" spans="1:7" ht="15.75" x14ac:dyDescent="0.25">
      <c r="A309" s="5" t="s">
        <v>6</v>
      </c>
      <c r="B309" s="38" t="s">
        <v>1956</v>
      </c>
      <c r="C309" s="38" t="s">
        <v>10</v>
      </c>
      <c r="D309" s="38" t="s">
        <v>1957</v>
      </c>
      <c r="E309" s="84" t="s">
        <v>970</v>
      </c>
      <c r="F309" s="89">
        <v>3500</v>
      </c>
      <c r="G309" s="10"/>
    </row>
    <row r="310" spans="1:7" ht="15.75" x14ac:dyDescent="0.25">
      <c r="A310" s="5" t="s">
        <v>6</v>
      </c>
      <c r="B310" s="38" t="s">
        <v>336</v>
      </c>
      <c r="C310" s="38" t="s">
        <v>10</v>
      </c>
      <c r="D310" s="38" t="s">
        <v>1958</v>
      </c>
      <c r="E310" s="84" t="s">
        <v>1959</v>
      </c>
      <c r="F310" s="89">
        <v>3200</v>
      </c>
      <c r="G310" s="10"/>
    </row>
    <row r="311" spans="1:7" ht="15.75" x14ac:dyDescent="0.25">
      <c r="A311" s="5" t="s">
        <v>6</v>
      </c>
      <c r="B311" s="38" t="s">
        <v>945</v>
      </c>
      <c r="C311" s="38" t="s">
        <v>10</v>
      </c>
      <c r="D311" s="38" t="s">
        <v>1960</v>
      </c>
      <c r="E311" s="84" t="s">
        <v>1961</v>
      </c>
      <c r="F311" s="89">
        <v>810</v>
      </c>
      <c r="G311" s="10"/>
    </row>
    <row r="312" spans="1:7" ht="31.5" x14ac:dyDescent="0.25">
      <c r="A312" s="5" t="s">
        <v>6</v>
      </c>
      <c r="B312" s="38" t="s">
        <v>1962</v>
      </c>
      <c r="C312" s="38" t="s">
        <v>66</v>
      </c>
      <c r="D312" s="38" t="s">
        <v>1963</v>
      </c>
      <c r="E312" s="84" t="s">
        <v>1964</v>
      </c>
      <c r="F312" s="89">
        <v>90000</v>
      </c>
      <c r="G312" s="10"/>
    </row>
    <row r="313" spans="1:7" ht="47.25" x14ac:dyDescent="0.25">
      <c r="A313" s="5" t="s">
        <v>6</v>
      </c>
      <c r="B313" s="15" t="s">
        <v>1965</v>
      </c>
      <c r="C313" s="15" t="s">
        <v>10</v>
      </c>
      <c r="D313" s="15" t="s">
        <v>1966</v>
      </c>
      <c r="E313" s="90" t="s">
        <v>1967</v>
      </c>
      <c r="F313" s="91">
        <v>9300</v>
      </c>
      <c r="G313" s="10"/>
    </row>
    <row r="314" spans="1:7" ht="15.75" x14ac:dyDescent="0.25">
      <c r="A314" s="5" t="s">
        <v>6</v>
      </c>
      <c r="B314" s="15" t="s">
        <v>342</v>
      </c>
      <c r="C314" s="15" t="s">
        <v>10</v>
      </c>
      <c r="D314" s="15" t="s">
        <v>1968</v>
      </c>
      <c r="E314" s="90" t="s">
        <v>1969</v>
      </c>
      <c r="F314" s="91">
        <v>6850</v>
      </c>
      <c r="G314" s="10"/>
    </row>
    <row r="315" spans="1:7" ht="15.75" x14ac:dyDescent="0.25">
      <c r="A315" s="5" t="s">
        <v>6</v>
      </c>
      <c r="B315" s="15" t="s">
        <v>281</v>
      </c>
      <c r="C315" s="15" t="s">
        <v>10</v>
      </c>
      <c r="D315" s="15" t="s">
        <v>1970</v>
      </c>
      <c r="E315" s="90" t="s">
        <v>1971</v>
      </c>
      <c r="F315" s="91">
        <v>1500</v>
      </c>
      <c r="G315" s="10"/>
    </row>
    <row r="316" spans="1:7" ht="15.75" x14ac:dyDescent="0.25">
      <c r="A316" s="5" t="s">
        <v>6</v>
      </c>
      <c r="B316" s="15" t="s">
        <v>719</v>
      </c>
      <c r="C316" s="15" t="s">
        <v>10</v>
      </c>
      <c r="D316" s="15" t="s">
        <v>1972</v>
      </c>
      <c r="E316" s="90" t="s">
        <v>347</v>
      </c>
      <c r="F316" s="91">
        <v>350</v>
      </c>
      <c r="G316" s="10"/>
    </row>
    <row r="317" spans="1:7" ht="15.75" x14ac:dyDescent="0.25">
      <c r="A317" s="5" t="s">
        <v>6</v>
      </c>
      <c r="B317" s="15" t="s">
        <v>1973</v>
      </c>
      <c r="C317" s="15" t="s">
        <v>10</v>
      </c>
      <c r="D317" s="15" t="s">
        <v>1974</v>
      </c>
      <c r="E317" s="90" t="s">
        <v>1975</v>
      </c>
      <c r="F317" s="91">
        <v>500</v>
      </c>
      <c r="G317" s="10"/>
    </row>
    <row r="318" spans="1:7" ht="15.75" x14ac:dyDescent="0.25">
      <c r="A318" s="5" t="s">
        <v>6</v>
      </c>
      <c r="B318" s="15" t="s">
        <v>1976</v>
      </c>
      <c r="C318" s="15" t="s">
        <v>10</v>
      </c>
      <c r="D318" s="15" t="s">
        <v>1977</v>
      </c>
      <c r="E318" s="90" t="s">
        <v>1975</v>
      </c>
      <c r="F318" s="91">
        <v>500</v>
      </c>
      <c r="G318" s="10"/>
    </row>
    <row r="319" spans="1:7" ht="15.75" x14ac:dyDescent="0.25">
      <c r="A319" s="5" t="s">
        <v>6</v>
      </c>
      <c r="B319" s="15" t="s">
        <v>962</v>
      </c>
      <c r="C319" s="15" t="s">
        <v>10</v>
      </c>
      <c r="D319" s="15" t="s">
        <v>1978</v>
      </c>
      <c r="E319" s="90" t="s">
        <v>84</v>
      </c>
      <c r="F319" s="91">
        <v>6000</v>
      </c>
      <c r="G319" s="10"/>
    </row>
    <row r="320" spans="1:7" ht="47.25" x14ac:dyDescent="0.25">
      <c r="A320" s="5" t="s">
        <v>6</v>
      </c>
      <c r="B320" s="15" t="s">
        <v>1341</v>
      </c>
      <c r="C320" s="15" t="s">
        <v>10</v>
      </c>
      <c r="D320" s="15" t="s">
        <v>1979</v>
      </c>
      <c r="E320" s="90" t="s">
        <v>1980</v>
      </c>
      <c r="F320" s="91">
        <v>200</v>
      </c>
      <c r="G320" s="10"/>
    </row>
    <row r="321" spans="1:7" ht="47.25" x14ac:dyDescent="0.25">
      <c r="A321" s="5" t="s">
        <v>6</v>
      </c>
      <c r="B321" s="15" t="s">
        <v>438</v>
      </c>
      <c r="C321" s="15" t="s">
        <v>10</v>
      </c>
      <c r="D321" s="15" t="s">
        <v>1981</v>
      </c>
      <c r="E321" s="90" t="s">
        <v>1982</v>
      </c>
      <c r="F321" s="91">
        <v>500</v>
      </c>
      <c r="G321" s="10"/>
    </row>
    <row r="322" spans="1:7" ht="47.25" x14ac:dyDescent="0.25">
      <c r="A322" s="5" t="s">
        <v>6</v>
      </c>
      <c r="B322" s="15" t="s">
        <v>342</v>
      </c>
      <c r="C322" s="15" t="s">
        <v>10</v>
      </c>
      <c r="D322" s="15" t="s">
        <v>1983</v>
      </c>
      <c r="E322" s="90" t="s">
        <v>1984</v>
      </c>
      <c r="F322" s="91">
        <v>3850</v>
      </c>
      <c r="G322" s="10"/>
    </row>
    <row r="323" spans="1:7" ht="31.5" x14ac:dyDescent="0.25">
      <c r="A323" s="5" t="s">
        <v>6</v>
      </c>
      <c r="B323" s="15" t="s">
        <v>1985</v>
      </c>
      <c r="C323" s="15" t="s">
        <v>66</v>
      </c>
      <c r="D323" s="15" t="s">
        <v>1986</v>
      </c>
      <c r="E323" s="90" t="s">
        <v>1987</v>
      </c>
      <c r="F323" s="91">
        <v>50000</v>
      </c>
      <c r="G323" s="10"/>
    </row>
    <row r="324" spans="1:7" ht="47.25" x14ac:dyDescent="0.25">
      <c r="A324" s="5" t="s">
        <v>6</v>
      </c>
      <c r="B324" s="15" t="s">
        <v>1988</v>
      </c>
      <c r="C324" s="15" t="s">
        <v>10</v>
      </c>
      <c r="D324" s="15" t="s">
        <v>1989</v>
      </c>
      <c r="E324" s="90" t="s">
        <v>1990</v>
      </c>
      <c r="F324" s="91">
        <v>4000</v>
      </c>
      <c r="G324" s="10"/>
    </row>
    <row r="325" spans="1:7" ht="15.75" x14ac:dyDescent="0.25">
      <c r="A325" s="5" t="s">
        <v>6</v>
      </c>
      <c r="B325" s="15" t="s">
        <v>1991</v>
      </c>
      <c r="C325" s="15" t="s">
        <v>10</v>
      </c>
      <c r="D325" s="15" t="s">
        <v>1992</v>
      </c>
      <c r="E325" s="90" t="s">
        <v>1993</v>
      </c>
      <c r="F325" s="91">
        <v>2400</v>
      </c>
      <c r="G325" s="10"/>
    </row>
    <row r="326" spans="1:7" ht="31.5" x14ac:dyDescent="0.25">
      <c r="A326" s="5" t="s">
        <v>6</v>
      </c>
      <c r="B326" s="15" t="s">
        <v>1994</v>
      </c>
      <c r="C326" s="15" t="s">
        <v>10</v>
      </c>
      <c r="D326" s="15" t="s">
        <v>1995</v>
      </c>
      <c r="E326" s="90" t="s">
        <v>1996</v>
      </c>
      <c r="F326" s="91">
        <v>3750</v>
      </c>
      <c r="G326" s="10"/>
    </row>
    <row r="327" spans="1:7" ht="31.5" x14ac:dyDescent="0.25">
      <c r="A327" s="5" t="s">
        <v>6</v>
      </c>
      <c r="B327" s="15" t="s">
        <v>1994</v>
      </c>
      <c r="C327" s="15" t="s">
        <v>10</v>
      </c>
      <c r="D327" s="15" t="s">
        <v>1995</v>
      </c>
      <c r="E327" s="90" t="s">
        <v>1997</v>
      </c>
      <c r="F327" s="91">
        <v>3250</v>
      </c>
      <c r="G327" s="10"/>
    </row>
    <row r="328" spans="1:7" ht="15.75" x14ac:dyDescent="0.25">
      <c r="A328" s="5" t="s">
        <v>6</v>
      </c>
      <c r="B328" s="15" t="s">
        <v>1998</v>
      </c>
      <c r="C328" s="15" t="s">
        <v>10</v>
      </c>
      <c r="D328" s="15" t="s">
        <v>1992</v>
      </c>
      <c r="E328" s="90" t="s">
        <v>1999</v>
      </c>
      <c r="F328" s="91">
        <v>3600</v>
      </c>
      <c r="G328" s="10"/>
    </row>
    <row r="329" spans="1:7" ht="15.75" x14ac:dyDescent="0.25">
      <c r="A329" s="5" t="s">
        <v>6</v>
      </c>
      <c r="B329" s="15" t="s">
        <v>2000</v>
      </c>
      <c r="C329" s="15" t="s">
        <v>10</v>
      </c>
      <c r="D329" s="15" t="s">
        <v>1995</v>
      </c>
      <c r="E329" s="90" t="s">
        <v>2001</v>
      </c>
      <c r="F329" s="91">
        <v>2500</v>
      </c>
      <c r="G329" s="10"/>
    </row>
    <row r="330" spans="1:7" ht="31.5" x14ac:dyDescent="0.25">
      <c r="A330" s="5" t="s">
        <v>6</v>
      </c>
      <c r="B330" s="15" t="s">
        <v>2000</v>
      </c>
      <c r="C330" s="15" t="s">
        <v>10</v>
      </c>
      <c r="D330" s="15" t="s">
        <v>1995</v>
      </c>
      <c r="E330" s="90" t="s">
        <v>2002</v>
      </c>
      <c r="F330" s="91">
        <v>3000</v>
      </c>
      <c r="G330" s="10"/>
    </row>
    <row r="331" spans="1:7" ht="15.75" x14ac:dyDescent="0.25">
      <c r="A331" s="5" t="s">
        <v>6</v>
      </c>
      <c r="B331" s="15" t="s">
        <v>2003</v>
      </c>
      <c r="C331" s="15" t="s">
        <v>10</v>
      </c>
      <c r="D331" s="15" t="s">
        <v>1992</v>
      </c>
      <c r="E331" s="90" t="s">
        <v>1999</v>
      </c>
      <c r="F331" s="91">
        <v>2400</v>
      </c>
      <c r="G331" s="10"/>
    </row>
    <row r="332" spans="1:7" ht="31.5" x14ac:dyDescent="0.25">
      <c r="A332" s="5" t="s">
        <v>6</v>
      </c>
      <c r="B332" s="15" t="s">
        <v>2004</v>
      </c>
      <c r="C332" s="15" t="s">
        <v>10</v>
      </c>
      <c r="D332" s="15" t="s">
        <v>2005</v>
      </c>
      <c r="E332" s="90" t="s">
        <v>2006</v>
      </c>
      <c r="F332" s="91">
        <v>25000</v>
      </c>
      <c r="G332" s="10"/>
    </row>
    <row r="333" spans="1:7" ht="15.75" x14ac:dyDescent="0.25">
      <c r="A333" s="5" t="s">
        <v>6</v>
      </c>
      <c r="B333" s="15" t="s">
        <v>962</v>
      </c>
      <c r="C333" s="15" t="s">
        <v>10</v>
      </c>
      <c r="D333" s="15" t="s">
        <v>2007</v>
      </c>
      <c r="E333" s="90" t="s">
        <v>2008</v>
      </c>
      <c r="F333" s="91">
        <v>2700</v>
      </c>
      <c r="G333" s="10"/>
    </row>
    <row r="334" spans="1:7" ht="15.75" x14ac:dyDescent="0.25">
      <c r="A334" s="5" t="s">
        <v>6</v>
      </c>
      <c r="B334" s="15" t="s">
        <v>782</v>
      </c>
      <c r="C334" s="15" t="s">
        <v>10</v>
      </c>
      <c r="D334" s="15" t="s">
        <v>2009</v>
      </c>
      <c r="E334" s="90" t="s">
        <v>2010</v>
      </c>
      <c r="F334" s="91">
        <v>25850</v>
      </c>
      <c r="G334" s="10"/>
    </row>
    <row r="335" spans="1:7" ht="15.75" x14ac:dyDescent="0.25">
      <c r="A335" s="5" t="s">
        <v>6</v>
      </c>
      <c r="B335" s="15" t="s">
        <v>2011</v>
      </c>
      <c r="C335" s="15" t="s">
        <v>10</v>
      </c>
      <c r="D335" s="15" t="s">
        <v>2012</v>
      </c>
      <c r="E335" s="90" t="s">
        <v>2013</v>
      </c>
      <c r="F335" s="91">
        <v>250</v>
      </c>
      <c r="G335" s="10"/>
    </row>
    <row r="336" spans="1:7" ht="15.75" x14ac:dyDescent="0.25">
      <c r="A336" s="5" t="s">
        <v>6</v>
      </c>
      <c r="B336" s="15" t="s">
        <v>2014</v>
      </c>
      <c r="C336" s="15" t="s">
        <v>10</v>
      </c>
      <c r="D336" s="15" t="s">
        <v>2015</v>
      </c>
      <c r="E336" s="90" t="s">
        <v>2013</v>
      </c>
      <c r="F336" s="91">
        <v>1100</v>
      </c>
      <c r="G336" s="10"/>
    </row>
    <row r="337" spans="1:7" ht="15.75" x14ac:dyDescent="0.25">
      <c r="A337" s="5" t="s">
        <v>6</v>
      </c>
      <c r="B337" s="15" t="s">
        <v>20</v>
      </c>
      <c r="C337" s="15" t="s">
        <v>10</v>
      </c>
      <c r="D337" s="15" t="s">
        <v>2016</v>
      </c>
      <c r="E337" s="90" t="s">
        <v>2017</v>
      </c>
      <c r="F337" s="91">
        <v>500</v>
      </c>
      <c r="G337" s="10"/>
    </row>
    <row r="338" spans="1:7" ht="15.75" x14ac:dyDescent="0.25">
      <c r="A338" s="5" t="s">
        <v>6</v>
      </c>
      <c r="B338" s="15" t="s">
        <v>2018</v>
      </c>
      <c r="C338" s="15" t="s">
        <v>10</v>
      </c>
      <c r="D338" s="15" t="s">
        <v>2019</v>
      </c>
      <c r="E338" s="90" t="s">
        <v>2020</v>
      </c>
      <c r="F338" s="91">
        <v>1410</v>
      </c>
      <c r="G338" s="10"/>
    </row>
    <row r="339" spans="1:7" ht="15.75" x14ac:dyDescent="0.25">
      <c r="A339" s="5" t="s">
        <v>6</v>
      </c>
      <c r="B339" s="15" t="s">
        <v>521</v>
      </c>
      <c r="C339" s="15" t="s">
        <v>10</v>
      </c>
      <c r="D339" s="15" t="s">
        <v>2021</v>
      </c>
      <c r="E339" s="90" t="s">
        <v>2022</v>
      </c>
      <c r="F339" s="91">
        <v>500</v>
      </c>
      <c r="G339" s="10"/>
    </row>
    <row r="340" spans="1:7" ht="15.75" x14ac:dyDescent="0.25">
      <c r="A340" s="5" t="s">
        <v>6</v>
      </c>
      <c r="B340" s="15" t="s">
        <v>228</v>
      </c>
      <c r="C340" s="15" t="s">
        <v>10</v>
      </c>
      <c r="D340" s="15" t="s">
        <v>2023</v>
      </c>
      <c r="E340" s="90" t="s">
        <v>2024</v>
      </c>
      <c r="F340" s="91">
        <v>2509</v>
      </c>
      <c r="G340" s="10"/>
    </row>
    <row r="341" spans="1:7" ht="15.75" x14ac:dyDescent="0.25">
      <c r="A341" s="5" t="s">
        <v>6</v>
      </c>
      <c r="B341" s="15" t="s">
        <v>2025</v>
      </c>
      <c r="C341" s="15" t="s">
        <v>66</v>
      </c>
      <c r="D341" s="15" t="s">
        <v>2026</v>
      </c>
      <c r="E341" s="90" t="s">
        <v>2027</v>
      </c>
      <c r="F341" s="91">
        <v>31500</v>
      </c>
      <c r="G341" s="10"/>
    </row>
    <row r="342" spans="1:7" ht="31.5" x14ac:dyDescent="0.25">
      <c r="A342" s="5" t="s">
        <v>6</v>
      </c>
      <c r="B342" s="15" t="s">
        <v>2028</v>
      </c>
      <c r="C342" s="15" t="s">
        <v>66</v>
      </c>
      <c r="D342" s="15" t="s">
        <v>2029</v>
      </c>
      <c r="E342" s="90" t="s">
        <v>2030</v>
      </c>
      <c r="F342" s="91">
        <v>6600</v>
      </c>
      <c r="G342" s="10"/>
    </row>
    <row r="343" spans="1:7" ht="15.75" x14ac:dyDescent="0.25">
      <c r="A343" s="5" t="s">
        <v>6</v>
      </c>
      <c r="B343" s="15" t="s">
        <v>2031</v>
      </c>
      <c r="C343" s="15" t="s">
        <v>10</v>
      </c>
      <c r="D343" s="15"/>
      <c r="E343" s="90" t="s">
        <v>2032</v>
      </c>
      <c r="F343" s="91">
        <v>700</v>
      </c>
      <c r="G343" s="10"/>
    </row>
    <row r="344" spans="1:7" ht="31.5" x14ac:dyDescent="0.25">
      <c r="A344" s="5" t="s">
        <v>6</v>
      </c>
      <c r="B344" s="15" t="s">
        <v>2033</v>
      </c>
      <c r="C344" s="15" t="s">
        <v>10</v>
      </c>
      <c r="D344" s="15" t="s">
        <v>2034</v>
      </c>
      <c r="E344" s="90" t="s">
        <v>2035</v>
      </c>
      <c r="F344" s="91">
        <v>4800</v>
      </c>
      <c r="G344" s="10"/>
    </row>
    <row r="345" spans="1:7" ht="31.5" x14ac:dyDescent="0.25">
      <c r="A345" s="5" t="s">
        <v>6</v>
      </c>
      <c r="B345" s="15" t="s">
        <v>20</v>
      </c>
      <c r="C345" s="15" t="s">
        <v>10</v>
      </c>
      <c r="D345" s="15" t="s">
        <v>2016</v>
      </c>
      <c r="E345" s="90" t="s">
        <v>2036</v>
      </c>
      <c r="F345" s="91">
        <v>700</v>
      </c>
      <c r="G345" s="10"/>
    </row>
    <row r="346" spans="1:7" ht="15.75" x14ac:dyDescent="0.25">
      <c r="A346" s="5" t="s">
        <v>6</v>
      </c>
      <c r="B346" s="15" t="s">
        <v>2018</v>
      </c>
      <c r="C346" s="15" t="s">
        <v>10</v>
      </c>
      <c r="D346" s="15" t="s">
        <v>2019</v>
      </c>
      <c r="E346" s="90" t="s">
        <v>2037</v>
      </c>
      <c r="F346" s="91">
        <v>1240</v>
      </c>
      <c r="G346" s="10"/>
    </row>
    <row r="347" spans="1:7" ht="31.5" x14ac:dyDescent="0.25">
      <c r="A347" s="5" t="s">
        <v>6</v>
      </c>
      <c r="B347" s="15" t="s">
        <v>1042</v>
      </c>
      <c r="C347" s="15" t="s">
        <v>10</v>
      </c>
      <c r="D347" s="15" t="s">
        <v>2038</v>
      </c>
      <c r="E347" s="90" t="s">
        <v>2039</v>
      </c>
      <c r="F347" s="91">
        <v>600</v>
      </c>
      <c r="G347" s="10"/>
    </row>
    <row r="348" spans="1:7" ht="15.75" x14ac:dyDescent="0.25">
      <c r="A348" s="5" t="s">
        <v>6</v>
      </c>
      <c r="B348" s="15" t="s">
        <v>412</v>
      </c>
      <c r="C348" s="15" t="s">
        <v>10</v>
      </c>
      <c r="D348" s="15" t="s">
        <v>2040</v>
      </c>
      <c r="E348" s="90" t="s">
        <v>1975</v>
      </c>
      <c r="F348" s="91">
        <v>75</v>
      </c>
      <c r="G348" s="10"/>
    </row>
    <row r="349" spans="1:7" ht="31.5" x14ac:dyDescent="0.25">
      <c r="A349" s="5" t="s">
        <v>6</v>
      </c>
      <c r="B349" s="15" t="s">
        <v>962</v>
      </c>
      <c r="C349" s="15" t="s">
        <v>10</v>
      </c>
      <c r="D349" s="15" t="s">
        <v>2041</v>
      </c>
      <c r="E349" s="90" t="s">
        <v>2042</v>
      </c>
      <c r="F349" s="91">
        <v>2300</v>
      </c>
      <c r="G349" s="10"/>
    </row>
    <row r="350" spans="1:7" ht="15.75" x14ac:dyDescent="0.25">
      <c r="A350" s="5" t="s">
        <v>6</v>
      </c>
      <c r="B350" s="15" t="s">
        <v>2043</v>
      </c>
      <c r="C350" s="15" t="s">
        <v>10</v>
      </c>
      <c r="D350" s="15" t="s">
        <v>2044</v>
      </c>
      <c r="E350" s="90" t="s">
        <v>2045</v>
      </c>
      <c r="F350" s="91">
        <v>2500</v>
      </c>
      <c r="G350" s="10"/>
    </row>
    <row r="351" spans="1:7" ht="31.5" x14ac:dyDescent="0.25">
      <c r="A351" s="5" t="s">
        <v>6</v>
      </c>
      <c r="B351" s="15" t="s">
        <v>2043</v>
      </c>
      <c r="C351" s="15" t="s">
        <v>10</v>
      </c>
      <c r="D351" s="15" t="s">
        <v>2044</v>
      </c>
      <c r="E351" s="90" t="s">
        <v>2046</v>
      </c>
      <c r="F351" s="91">
        <v>15500</v>
      </c>
      <c r="G351" s="10"/>
    </row>
    <row r="352" spans="1:7" ht="15.75" x14ac:dyDescent="0.25">
      <c r="A352" s="5" t="s">
        <v>6</v>
      </c>
      <c r="B352" s="15" t="s">
        <v>2047</v>
      </c>
      <c r="C352" s="15" t="s">
        <v>10</v>
      </c>
      <c r="D352" s="15" t="s">
        <v>2048</v>
      </c>
      <c r="E352" s="90" t="s">
        <v>2049</v>
      </c>
      <c r="F352" s="91">
        <v>5000</v>
      </c>
      <c r="G352" s="10"/>
    </row>
    <row r="353" spans="1:7" ht="15.75" x14ac:dyDescent="0.25">
      <c r="A353" s="5" t="s">
        <v>6</v>
      </c>
      <c r="B353" s="15" t="s">
        <v>2050</v>
      </c>
      <c r="C353" s="15" t="s">
        <v>10</v>
      </c>
      <c r="D353" s="15" t="s">
        <v>2051</v>
      </c>
      <c r="E353" s="90" t="s">
        <v>2052</v>
      </c>
      <c r="F353" s="91">
        <v>1500</v>
      </c>
      <c r="G353" s="10"/>
    </row>
    <row r="354" spans="1:7" ht="31.5" x14ac:dyDescent="0.25">
      <c r="A354" s="5" t="s">
        <v>6</v>
      </c>
      <c r="B354" s="15" t="s">
        <v>2053</v>
      </c>
      <c r="C354" s="15" t="s">
        <v>10</v>
      </c>
      <c r="D354" s="15" t="s">
        <v>2054</v>
      </c>
      <c r="E354" s="90" t="s">
        <v>2055</v>
      </c>
      <c r="F354" s="91">
        <v>380</v>
      </c>
      <c r="G354" s="10"/>
    </row>
    <row r="355" spans="1:7" ht="31.5" x14ac:dyDescent="0.25">
      <c r="A355" s="5" t="s">
        <v>6</v>
      </c>
      <c r="B355" s="15" t="s">
        <v>2056</v>
      </c>
      <c r="C355" s="15" t="s">
        <v>10</v>
      </c>
      <c r="D355" s="15" t="s">
        <v>2057</v>
      </c>
      <c r="E355" s="90" t="s">
        <v>2058</v>
      </c>
      <c r="F355" s="91">
        <v>10000</v>
      </c>
      <c r="G355" s="10"/>
    </row>
    <row r="356" spans="1:7" ht="15.75" x14ac:dyDescent="0.25">
      <c r="A356" s="5" t="s">
        <v>6</v>
      </c>
      <c r="B356" s="15" t="s">
        <v>2059</v>
      </c>
      <c r="C356" s="15" t="s">
        <v>10</v>
      </c>
      <c r="D356" s="15"/>
      <c r="E356" s="90" t="s">
        <v>2060</v>
      </c>
      <c r="F356" s="91">
        <v>7000</v>
      </c>
      <c r="G356" s="10"/>
    </row>
    <row r="357" spans="1:7" ht="15.75" x14ac:dyDescent="0.25">
      <c r="A357" s="5" t="s">
        <v>6</v>
      </c>
      <c r="B357" s="15" t="s">
        <v>208</v>
      </c>
      <c r="C357" s="15" t="s">
        <v>10</v>
      </c>
      <c r="D357" s="15" t="s">
        <v>2061</v>
      </c>
      <c r="E357" s="90" t="s">
        <v>2062</v>
      </c>
      <c r="F357" s="91">
        <v>1500</v>
      </c>
      <c r="G357" s="10"/>
    </row>
    <row r="358" spans="1:7" ht="15.75" x14ac:dyDescent="0.25">
      <c r="A358" s="5" t="s">
        <v>6</v>
      </c>
      <c r="B358" s="15" t="s">
        <v>2063</v>
      </c>
      <c r="C358" s="15" t="s">
        <v>10</v>
      </c>
      <c r="D358" s="15" t="s">
        <v>2064</v>
      </c>
      <c r="E358" s="90" t="s">
        <v>2065</v>
      </c>
      <c r="F358" s="91">
        <v>425</v>
      </c>
      <c r="G358" s="10"/>
    </row>
    <row r="359" spans="1:7" ht="15.75" x14ac:dyDescent="0.25">
      <c r="A359" s="5" t="s">
        <v>6</v>
      </c>
      <c r="B359" s="15" t="s">
        <v>2066</v>
      </c>
      <c r="C359" s="15" t="s">
        <v>10</v>
      </c>
      <c r="D359" s="15"/>
      <c r="E359" s="90" t="s">
        <v>65</v>
      </c>
      <c r="F359" s="91">
        <v>23850</v>
      </c>
      <c r="G359" s="10"/>
    </row>
    <row r="360" spans="1:7" ht="15.75" x14ac:dyDescent="0.25">
      <c r="A360" s="5" t="s">
        <v>6</v>
      </c>
      <c r="B360" s="15" t="s">
        <v>2067</v>
      </c>
      <c r="C360" s="15" t="s">
        <v>65</v>
      </c>
      <c r="D360" s="15" t="s">
        <v>2068</v>
      </c>
      <c r="E360" s="90" t="s">
        <v>2069</v>
      </c>
      <c r="F360" s="91">
        <v>35000</v>
      </c>
      <c r="G360" s="97"/>
    </row>
    <row r="361" spans="1:7" ht="31.5" x14ac:dyDescent="0.25">
      <c r="A361" s="5" t="s">
        <v>6</v>
      </c>
      <c r="B361" s="15" t="s">
        <v>2070</v>
      </c>
      <c r="C361" s="15" t="s">
        <v>66</v>
      </c>
      <c r="D361" s="15" t="s">
        <v>2071</v>
      </c>
      <c r="E361" s="90" t="s">
        <v>2072</v>
      </c>
      <c r="F361" s="91">
        <v>25972</v>
      </c>
      <c r="G361" s="10"/>
    </row>
    <row r="362" spans="1:7" ht="15.75" x14ac:dyDescent="0.25">
      <c r="A362" s="5" t="s">
        <v>6</v>
      </c>
      <c r="B362" s="15" t="s">
        <v>2073</v>
      </c>
      <c r="C362" s="15" t="s">
        <v>10</v>
      </c>
      <c r="D362" s="15"/>
      <c r="E362" s="90" t="s">
        <v>2074</v>
      </c>
      <c r="F362" s="91">
        <v>9000</v>
      </c>
      <c r="G362" s="10"/>
    </row>
    <row r="363" spans="1:7" ht="15.75" x14ac:dyDescent="0.25">
      <c r="A363" s="5" t="s">
        <v>6</v>
      </c>
      <c r="B363" s="15" t="s">
        <v>606</v>
      </c>
      <c r="C363" s="15" t="s">
        <v>10</v>
      </c>
      <c r="D363" s="15"/>
      <c r="E363" s="90"/>
      <c r="F363" s="91">
        <v>40000</v>
      </c>
      <c r="G363" s="10"/>
    </row>
    <row r="364" spans="1:7" ht="15.75" x14ac:dyDescent="0.25">
      <c r="A364" s="5" t="s">
        <v>6</v>
      </c>
      <c r="B364" s="15" t="s">
        <v>805</v>
      </c>
      <c r="C364" s="15" t="s">
        <v>66</v>
      </c>
      <c r="D364" s="15" t="s">
        <v>1001</v>
      </c>
      <c r="E364" s="90" t="s">
        <v>2075</v>
      </c>
      <c r="F364" s="91">
        <v>25000</v>
      </c>
      <c r="G364" s="10"/>
    </row>
    <row r="365" spans="1:7" ht="15.75" x14ac:dyDescent="0.25">
      <c r="A365" s="5" t="s">
        <v>6</v>
      </c>
      <c r="B365" s="15" t="s">
        <v>2076</v>
      </c>
      <c r="C365" s="15" t="s">
        <v>66</v>
      </c>
      <c r="D365" s="15" t="s">
        <v>2077</v>
      </c>
      <c r="E365" s="90" t="s">
        <v>2078</v>
      </c>
      <c r="F365" s="91">
        <v>35000</v>
      </c>
      <c r="G365" s="10"/>
    </row>
    <row r="366" spans="1:7" ht="15.75" x14ac:dyDescent="0.25">
      <c r="A366" s="5" t="s">
        <v>6</v>
      </c>
      <c r="B366" s="15" t="s">
        <v>2079</v>
      </c>
      <c r="C366" s="15" t="s">
        <v>10</v>
      </c>
      <c r="D366" s="15" t="s">
        <v>2080</v>
      </c>
      <c r="E366" s="90" t="s">
        <v>2081</v>
      </c>
      <c r="F366" s="91">
        <v>412.69</v>
      </c>
      <c r="G366" s="10"/>
    </row>
    <row r="367" spans="1:7" ht="15.75" x14ac:dyDescent="0.25">
      <c r="A367" s="5" t="s">
        <v>6</v>
      </c>
      <c r="B367" s="15" t="s">
        <v>2082</v>
      </c>
      <c r="C367" s="15" t="s">
        <v>10</v>
      </c>
      <c r="D367" s="15" t="s">
        <v>2083</v>
      </c>
      <c r="E367" s="90"/>
      <c r="F367" s="91">
        <v>9223.98</v>
      </c>
      <c r="G367" s="10"/>
    </row>
    <row r="368" spans="1:7" ht="15.75" x14ac:dyDescent="0.25">
      <c r="A368" s="5" t="s">
        <v>6</v>
      </c>
      <c r="B368" s="15" t="s">
        <v>1512</v>
      </c>
      <c r="C368" s="15" t="s">
        <v>10</v>
      </c>
      <c r="D368" s="15" t="s">
        <v>2084</v>
      </c>
      <c r="E368" s="90" t="s">
        <v>154</v>
      </c>
      <c r="F368" s="91">
        <v>480</v>
      </c>
      <c r="G368" s="10"/>
    </row>
    <row r="369" spans="1:7" ht="15.75" x14ac:dyDescent="0.25">
      <c r="A369" s="5" t="s">
        <v>6</v>
      </c>
      <c r="B369" s="15" t="s">
        <v>1512</v>
      </c>
      <c r="C369" s="15" t="s">
        <v>10</v>
      </c>
      <c r="D369" s="15" t="s">
        <v>2085</v>
      </c>
      <c r="E369" s="90" t="s">
        <v>2086</v>
      </c>
      <c r="F369" s="91">
        <v>786</v>
      </c>
      <c r="G369" s="10"/>
    </row>
    <row r="370" spans="1:7" ht="31.5" x14ac:dyDescent="0.25">
      <c r="A370" s="5" t="s">
        <v>6</v>
      </c>
      <c r="B370" s="15" t="s">
        <v>1060</v>
      </c>
      <c r="C370" s="15" t="s">
        <v>10</v>
      </c>
      <c r="D370" s="15" t="s">
        <v>2087</v>
      </c>
      <c r="E370" s="90" t="s">
        <v>2088</v>
      </c>
      <c r="F370" s="91">
        <v>5700</v>
      </c>
      <c r="G370" s="10"/>
    </row>
    <row r="371" spans="1:7" ht="15.75" x14ac:dyDescent="0.25">
      <c r="A371" s="5" t="s">
        <v>6</v>
      </c>
      <c r="B371" s="15" t="s">
        <v>1512</v>
      </c>
      <c r="C371" s="15" t="s">
        <v>10</v>
      </c>
      <c r="D371" s="15" t="s">
        <v>2089</v>
      </c>
      <c r="E371" s="90"/>
      <c r="F371" s="91"/>
      <c r="G371" s="10"/>
    </row>
    <row r="372" spans="1:7" ht="15.75" x14ac:dyDescent="0.25">
      <c r="A372" s="5" t="s">
        <v>6</v>
      </c>
      <c r="B372" s="15" t="s">
        <v>537</v>
      </c>
      <c r="C372" s="15" t="s">
        <v>10</v>
      </c>
      <c r="D372" s="15" t="s">
        <v>1662</v>
      </c>
      <c r="E372" s="90" t="s">
        <v>2090</v>
      </c>
      <c r="F372" s="91">
        <v>1166.67</v>
      </c>
      <c r="G372" s="10"/>
    </row>
    <row r="373" spans="1:7" ht="15.75" x14ac:dyDescent="0.25">
      <c r="A373" s="5" t="s">
        <v>6</v>
      </c>
      <c r="B373" s="15" t="s">
        <v>968</v>
      </c>
      <c r="C373" s="15" t="s">
        <v>10</v>
      </c>
      <c r="D373" s="15" t="s">
        <v>2091</v>
      </c>
      <c r="E373" s="90" t="s">
        <v>1674</v>
      </c>
      <c r="F373" s="91">
        <v>2000</v>
      </c>
      <c r="G373" s="10"/>
    </row>
    <row r="374" spans="1:7" ht="15.75" x14ac:dyDescent="0.25">
      <c r="A374" s="5" t="s">
        <v>6</v>
      </c>
      <c r="B374" s="15" t="s">
        <v>441</v>
      </c>
      <c r="C374" s="15" t="s">
        <v>10</v>
      </c>
      <c r="D374" s="15" t="s">
        <v>2092</v>
      </c>
      <c r="E374" s="90" t="s">
        <v>586</v>
      </c>
      <c r="F374" s="91">
        <v>1630</v>
      </c>
      <c r="G374" s="10"/>
    </row>
    <row r="375" spans="1:7" ht="15.75" x14ac:dyDescent="0.25">
      <c r="A375" s="5" t="s">
        <v>6</v>
      </c>
      <c r="B375" s="15" t="s">
        <v>1512</v>
      </c>
      <c r="C375" s="15" t="s">
        <v>10</v>
      </c>
      <c r="D375" s="15" t="s">
        <v>2093</v>
      </c>
      <c r="E375" s="90" t="s">
        <v>2094</v>
      </c>
      <c r="F375" s="91">
        <v>7388</v>
      </c>
      <c r="G375" s="10"/>
    </row>
    <row r="376" spans="1:7" ht="15.75" x14ac:dyDescent="0.25">
      <c r="A376" s="5" t="s">
        <v>6</v>
      </c>
      <c r="B376" s="15" t="s">
        <v>1512</v>
      </c>
      <c r="C376" s="15" t="s">
        <v>10</v>
      </c>
      <c r="D376" s="15" t="s">
        <v>2095</v>
      </c>
      <c r="E376" s="90" t="s">
        <v>2094</v>
      </c>
      <c r="F376" s="91">
        <v>550</v>
      </c>
      <c r="G376" s="10"/>
    </row>
    <row r="377" spans="1:7" ht="15.75" x14ac:dyDescent="0.25">
      <c r="A377" s="5" t="s">
        <v>6</v>
      </c>
      <c r="B377" s="15" t="s">
        <v>617</v>
      </c>
      <c r="C377" s="15" t="s">
        <v>10</v>
      </c>
      <c r="D377" s="15" t="s">
        <v>1852</v>
      </c>
      <c r="E377" s="90" t="s">
        <v>547</v>
      </c>
      <c r="F377" s="91">
        <v>7500</v>
      </c>
      <c r="G377" s="10"/>
    </row>
    <row r="378" spans="1:7" ht="15.75" x14ac:dyDescent="0.25">
      <c r="A378" s="5" t="s">
        <v>6</v>
      </c>
      <c r="B378" s="15" t="s">
        <v>2096</v>
      </c>
      <c r="C378" s="15" t="s">
        <v>10</v>
      </c>
      <c r="D378" s="15" t="s">
        <v>2097</v>
      </c>
      <c r="E378" s="90" t="s">
        <v>547</v>
      </c>
      <c r="F378" s="91">
        <v>1700</v>
      </c>
      <c r="G378" s="10"/>
    </row>
    <row r="379" spans="1:7" ht="15.75" x14ac:dyDescent="0.25">
      <c r="A379" s="5" t="s">
        <v>6</v>
      </c>
      <c r="B379" s="15" t="s">
        <v>2098</v>
      </c>
      <c r="C379" s="15" t="s">
        <v>10</v>
      </c>
      <c r="D379" s="15" t="s">
        <v>2099</v>
      </c>
      <c r="E379" s="90" t="s">
        <v>547</v>
      </c>
      <c r="F379" s="91">
        <v>5000</v>
      </c>
      <c r="G379" s="10"/>
    </row>
    <row r="380" spans="1:7" ht="15.75" x14ac:dyDescent="0.25">
      <c r="A380" s="5" t="s">
        <v>6</v>
      </c>
      <c r="B380" s="15" t="s">
        <v>2100</v>
      </c>
      <c r="C380" s="15" t="s">
        <v>10</v>
      </c>
      <c r="D380" s="15" t="s">
        <v>2101</v>
      </c>
      <c r="E380" s="90" t="s">
        <v>2102</v>
      </c>
      <c r="F380" s="91">
        <v>3000</v>
      </c>
      <c r="G380" s="10"/>
    </row>
    <row r="381" spans="1:7" ht="15.75" x14ac:dyDescent="0.25">
      <c r="A381" s="5" t="s">
        <v>6</v>
      </c>
      <c r="B381" s="15" t="s">
        <v>1669</v>
      </c>
      <c r="C381" s="15" t="s">
        <v>10</v>
      </c>
      <c r="D381" s="15" t="s">
        <v>1871</v>
      </c>
      <c r="E381" s="90" t="s">
        <v>1872</v>
      </c>
      <c r="F381" s="91">
        <v>3658.33</v>
      </c>
      <c r="G381" s="10"/>
    </row>
    <row r="382" spans="1:7" ht="15.75" x14ac:dyDescent="0.25">
      <c r="A382" s="5" t="s">
        <v>6</v>
      </c>
      <c r="B382" s="15" t="s">
        <v>441</v>
      </c>
      <c r="C382" s="15" t="s">
        <v>10</v>
      </c>
      <c r="D382" s="15" t="s">
        <v>2103</v>
      </c>
      <c r="E382" s="90" t="s">
        <v>586</v>
      </c>
      <c r="F382" s="91">
        <v>600</v>
      </c>
      <c r="G382" s="10"/>
    </row>
    <row r="383" spans="1:7" ht="15.75" x14ac:dyDescent="0.25">
      <c r="A383" s="5" t="s">
        <v>6</v>
      </c>
      <c r="B383" s="15" t="s">
        <v>1528</v>
      </c>
      <c r="C383" s="15" t="s">
        <v>10</v>
      </c>
      <c r="D383" s="15" t="s">
        <v>2104</v>
      </c>
      <c r="E383" s="90" t="s">
        <v>2477</v>
      </c>
      <c r="F383" s="91">
        <v>10400</v>
      </c>
      <c r="G383" s="10"/>
    </row>
    <row r="384" spans="1:7" ht="15.75" x14ac:dyDescent="0.25">
      <c r="A384" s="5" t="s">
        <v>6</v>
      </c>
      <c r="B384" s="15" t="s">
        <v>1669</v>
      </c>
      <c r="C384" s="15" t="s">
        <v>10</v>
      </c>
      <c r="D384" s="15" t="s">
        <v>1670</v>
      </c>
      <c r="E384" s="90" t="s">
        <v>2105</v>
      </c>
      <c r="F384" s="91">
        <v>903.12</v>
      </c>
      <c r="G384" s="10"/>
    </row>
    <row r="385" spans="1:7" ht="47.25" x14ac:dyDescent="0.25">
      <c r="A385" s="5" t="s">
        <v>6</v>
      </c>
      <c r="B385" s="15" t="s">
        <v>2106</v>
      </c>
      <c r="C385" s="15" t="s">
        <v>66</v>
      </c>
      <c r="D385" s="15"/>
      <c r="E385" s="90" t="s">
        <v>2107</v>
      </c>
      <c r="F385" s="91">
        <v>20690</v>
      </c>
      <c r="G385" s="10"/>
    </row>
    <row r="386" spans="1:7" ht="15.75" x14ac:dyDescent="0.25">
      <c r="A386" s="5" t="s">
        <v>6</v>
      </c>
      <c r="B386" s="15" t="s">
        <v>2108</v>
      </c>
      <c r="C386" s="15" t="s">
        <v>10</v>
      </c>
      <c r="D386" s="15" t="s">
        <v>2109</v>
      </c>
      <c r="E386" s="90"/>
      <c r="F386" s="91">
        <v>44375.37</v>
      </c>
      <c r="G386" s="10"/>
    </row>
    <row r="387" spans="1:7" ht="15.75" x14ac:dyDescent="0.25">
      <c r="A387" s="5" t="s">
        <v>6</v>
      </c>
      <c r="B387" s="15" t="s">
        <v>2110</v>
      </c>
      <c r="C387" s="15" t="s">
        <v>10</v>
      </c>
      <c r="D387" s="15"/>
      <c r="E387" s="90" t="s">
        <v>2111</v>
      </c>
      <c r="F387" s="91">
        <v>7500</v>
      </c>
      <c r="G387" s="10"/>
    </row>
    <row r="388" spans="1:7" ht="15.75" x14ac:dyDescent="0.25">
      <c r="A388" s="5" t="s">
        <v>6</v>
      </c>
      <c r="B388" s="15" t="s">
        <v>2112</v>
      </c>
      <c r="C388" s="15" t="s">
        <v>10</v>
      </c>
      <c r="D388" s="15" t="s">
        <v>2113</v>
      </c>
      <c r="E388" s="90" t="s">
        <v>2114</v>
      </c>
      <c r="F388" s="91">
        <v>20300</v>
      </c>
      <c r="G388" s="10"/>
    </row>
    <row r="389" spans="1:7" ht="31.5" x14ac:dyDescent="0.25">
      <c r="A389" s="5" t="s">
        <v>6</v>
      </c>
      <c r="B389" s="15" t="s">
        <v>1854</v>
      </c>
      <c r="C389" s="15" t="s">
        <v>10</v>
      </c>
      <c r="D389" s="15" t="s">
        <v>2115</v>
      </c>
      <c r="E389" s="90" t="s">
        <v>2088</v>
      </c>
      <c r="F389" s="91">
        <v>1570</v>
      </c>
      <c r="G389" s="10"/>
    </row>
    <row r="390" spans="1:7" ht="15.75" x14ac:dyDescent="0.25">
      <c r="A390" s="5" t="s">
        <v>6</v>
      </c>
      <c r="B390" s="15" t="s">
        <v>2116</v>
      </c>
      <c r="C390" s="15" t="s">
        <v>10</v>
      </c>
      <c r="D390" s="15" t="s">
        <v>2117</v>
      </c>
      <c r="E390" s="90"/>
      <c r="F390" s="91">
        <v>39025.86</v>
      </c>
      <c r="G390" s="10"/>
    </row>
    <row r="391" spans="1:7" ht="15.75" x14ac:dyDescent="0.25">
      <c r="A391" s="5" t="s">
        <v>6</v>
      </c>
      <c r="B391" s="15" t="s">
        <v>617</v>
      </c>
      <c r="C391" s="15" t="s">
        <v>10</v>
      </c>
      <c r="D391" s="15" t="s">
        <v>1629</v>
      </c>
      <c r="E391" s="90" t="s">
        <v>547</v>
      </c>
      <c r="F391" s="91">
        <v>3000</v>
      </c>
      <c r="G391" s="10"/>
    </row>
    <row r="392" spans="1:7" ht="15.75" x14ac:dyDescent="0.25">
      <c r="A392" s="5" t="s">
        <v>6</v>
      </c>
      <c r="B392" s="15" t="s">
        <v>1460</v>
      </c>
      <c r="C392" s="15" t="s">
        <v>10</v>
      </c>
      <c r="D392" s="15" t="s">
        <v>1461</v>
      </c>
      <c r="E392" s="90" t="s">
        <v>443</v>
      </c>
      <c r="F392" s="91">
        <v>480</v>
      </c>
      <c r="G392" s="10"/>
    </row>
    <row r="393" spans="1:7" ht="15.75" x14ac:dyDescent="0.25">
      <c r="A393" s="5" t="s">
        <v>6</v>
      </c>
      <c r="B393" s="15" t="s">
        <v>539</v>
      </c>
      <c r="C393" s="15" t="s">
        <v>10</v>
      </c>
      <c r="D393" s="15" t="s">
        <v>2118</v>
      </c>
      <c r="E393" s="90" t="s">
        <v>2119</v>
      </c>
      <c r="F393" s="91">
        <v>1000</v>
      </c>
      <c r="G393" s="10"/>
    </row>
    <row r="394" spans="1:7" ht="15.75" x14ac:dyDescent="0.25">
      <c r="A394" s="5" t="s">
        <v>6</v>
      </c>
      <c r="B394" s="15" t="s">
        <v>2120</v>
      </c>
      <c r="C394" s="15" t="s">
        <v>10</v>
      </c>
      <c r="D394" s="15" t="s">
        <v>2121</v>
      </c>
      <c r="E394" s="90" t="s">
        <v>1668</v>
      </c>
      <c r="F394" s="91">
        <v>300</v>
      </c>
      <c r="G394" s="10"/>
    </row>
    <row r="395" spans="1:7" ht="15.75" x14ac:dyDescent="0.25">
      <c r="A395" s="5" t="s">
        <v>6</v>
      </c>
      <c r="B395" s="15" t="s">
        <v>14</v>
      </c>
      <c r="C395" s="15" t="s">
        <v>10</v>
      </c>
      <c r="D395" s="15" t="s">
        <v>2122</v>
      </c>
      <c r="E395" s="90" t="s">
        <v>1467</v>
      </c>
      <c r="F395" s="91">
        <v>5000</v>
      </c>
      <c r="G395" s="10"/>
    </row>
    <row r="396" spans="1:7" ht="15.75" x14ac:dyDescent="0.25">
      <c r="A396" s="5" t="s">
        <v>6</v>
      </c>
      <c r="B396" s="15" t="s">
        <v>1386</v>
      </c>
      <c r="C396" s="15" t="s">
        <v>10</v>
      </c>
      <c r="D396" s="15" t="s">
        <v>2123</v>
      </c>
      <c r="E396" s="90" t="s">
        <v>2124</v>
      </c>
      <c r="F396" s="91">
        <v>23000</v>
      </c>
      <c r="G396" s="10"/>
    </row>
    <row r="397" spans="1:7" ht="15.75" x14ac:dyDescent="0.25">
      <c r="A397" s="5" t="s">
        <v>6</v>
      </c>
      <c r="B397" s="15" t="s">
        <v>778</v>
      </c>
      <c r="C397" s="15" t="s">
        <v>10</v>
      </c>
      <c r="D397" s="15" t="s">
        <v>2125</v>
      </c>
      <c r="E397" s="90" t="s">
        <v>498</v>
      </c>
      <c r="F397" s="91">
        <v>5000</v>
      </c>
      <c r="G397" s="10"/>
    </row>
    <row r="398" spans="1:7" ht="15.75" x14ac:dyDescent="0.25">
      <c r="A398" s="5" t="s">
        <v>6</v>
      </c>
      <c r="B398" s="15" t="s">
        <v>14</v>
      </c>
      <c r="C398" s="15" t="s">
        <v>10</v>
      </c>
      <c r="D398" s="15" t="s">
        <v>2126</v>
      </c>
      <c r="E398" s="90" t="s">
        <v>1467</v>
      </c>
      <c r="F398" s="91">
        <v>4000</v>
      </c>
      <c r="G398" s="10"/>
    </row>
    <row r="399" spans="1:7" ht="15.75" x14ac:dyDescent="0.25">
      <c r="A399" s="5" t="s">
        <v>6</v>
      </c>
      <c r="B399" s="15" t="s">
        <v>2127</v>
      </c>
      <c r="C399" s="15" t="s">
        <v>10</v>
      </c>
      <c r="D399" s="15" t="s">
        <v>2128</v>
      </c>
      <c r="E399" s="90" t="s">
        <v>2129</v>
      </c>
      <c r="F399" s="91">
        <v>8500</v>
      </c>
      <c r="G399" s="10"/>
    </row>
    <row r="400" spans="1:7" ht="31.5" x14ac:dyDescent="0.25">
      <c r="A400" s="5" t="s">
        <v>6</v>
      </c>
      <c r="B400" s="15" t="s">
        <v>20</v>
      </c>
      <c r="C400" s="15" t="s">
        <v>10</v>
      </c>
      <c r="D400" s="15" t="s">
        <v>2016</v>
      </c>
      <c r="E400" s="90" t="s">
        <v>2130</v>
      </c>
      <c r="F400" s="91">
        <v>700</v>
      </c>
      <c r="G400" s="10"/>
    </row>
    <row r="401" spans="1:7" ht="31.5" x14ac:dyDescent="0.25">
      <c r="A401" s="5" t="s">
        <v>6</v>
      </c>
      <c r="B401" s="15" t="s">
        <v>2018</v>
      </c>
      <c r="C401" s="15" t="s">
        <v>10</v>
      </c>
      <c r="D401" s="15" t="s">
        <v>2019</v>
      </c>
      <c r="E401" s="90" t="s">
        <v>2131</v>
      </c>
      <c r="F401" s="91">
        <v>1620</v>
      </c>
      <c r="G401" s="10"/>
    </row>
    <row r="402" spans="1:7" ht="47.25" x14ac:dyDescent="0.25">
      <c r="A402" s="5" t="s">
        <v>6</v>
      </c>
      <c r="B402" s="15" t="s">
        <v>1042</v>
      </c>
      <c r="C402" s="15" t="s">
        <v>10</v>
      </c>
      <c r="D402" s="15" t="s">
        <v>2132</v>
      </c>
      <c r="E402" s="90" t="s">
        <v>2133</v>
      </c>
      <c r="F402" s="91">
        <v>600</v>
      </c>
      <c r="G402" s="10"/>
    </row>
    <row r="403" spans="1:7" ht="15.75" x14ac:dyDescent="0.25">
      <c r="A403" s="5" t="s">
        <v>6</v>
      </c>
      <c r="B403" s="15" t="s">
        <v>2134</v>
      </c>
      <c r="C403" s="15" t="s">
        <v>10</v>
      </c>
      <c r="D403" s="15" t="s">
        <v>2135</v>
      </c>
      <c r="E403" s="90" t="s">
        <v>2136</v>
      </c>
      <c r="F403" s="91">
        <v>600</v>
      </c>
      <c r="G403" s="10"/>
    </row>
    <row r="404" spans="1:7" ht="31.5" x14ac:dyDescent="0.25">
      <c r="A404" s="5" t="s">
        <v>6</v>
      </c>
      <c r="B404" s="15" t="s">
        <v>120</v>
      </c>
      <c r="C404" s="15" t="s">
        <v>10</v>
      </c>
      <c r="D404" s="15" t="s">
        <v>2137</v>
      </c>
      <c r="E404" s="90" t="s">
        <v>2138</v>
      </c>
      <c r="F404" s="91">
        <v>1770</v>
      </c>
      <c r="G404" s="10"/>
    </row>
    <row r="405" spans="1:7" ht="15.75" x14ac:dyDescent="0.25">
      <c r="A405" s="5" t="s">
        <v>6</v>
      </c>
      <c r="B405" s="15" t="s">
        <v>412</v>
      </c>
      <c r="C405" s="15" t="s">
        <v>10</v>
      </c>
      <c r="D405" s="15" t="s">
        <v>2040</v>
      </c>
      <c r="E405" s="90" t="s">
        <v>2139</v>
      </c>
      <c r="F405" s="91">
        <v>250</v>
      </c>
      <c r="G405" s="10"/>
    </row>
    <row r="406" spans="1:7" ht="15.75" x14ac:dyDescent="0.25">
      <c r="A406" s="5" t="s">
        <v>6</v>
      </c>
      <c r="B406" s="15" t="s">
        <v>695</v>
      </c>
      <c r="C406" s="15" t="s">
        <v>10</v>
      </c>
      <c r="D406" s="15" t="s">
        <v>2140</v>
      </c>
      <c r="E406" s="90" t="s">
        <v>347</v>
      </c>
      <c r="F406" s="91">
        <v>3750</v>
      </c>
      <c r="G406" s="10"/>
    </row>
    <row r="407" spans="1:7" ht="31.5" x14ac:dyDescent="0.25">
      <c r="A407" s="5" t="s">
        <v>6</v>
      </c>
      <c r="B407" s="15" t="s">
        <v>2141</v>
      </c>
      <c r="C407" s="15" t="s">
        <v>10</v>
      </c>
      <c r="D407" s="15" t="s">
        <v>2142</v>
      </c>
      <c r="E407" s="90" t="s">
        <v>2143</v>
      </c>
      <c r="F407" s="91">
        <v>25000</v>
      </c>
      <c r="G407" s="10"/>
    </row>
    <row r="408" spans="1:7" ht="47.25" x14ac:dyDescent="0.25">
      <c r="A408" s="5" t="s">
        <v>6</v>
      </c>
      <c r="B408" s="15" t="s">
        <v>2144</v>
      </c>
      <c r="C408" s="15" t="s">
        <v>66</v>
      </c>
      <c r="D408" s="15" t="s">
        <v>2145</v>
      </c>
      <c r="E408" s="90" t="s">
        <v>2146</v>
      </c>
      <c r="F408" s="91">
        <v>45000</v>
      </c>
      <c r="G408" s="10"/>
    </row>
    <row r="409" spans="1:7" ht="15.75" x14ac:dyDescent="0.25">
      <c r="A409" s="5" t="s">
        <v>6</v>
      </c>
      <c r="B409" s="15" t="s">
        <v>2147</v>
      </c>
      <c r="C409" s="15" t="s">
        <v>10</v>
      </c>
      <c r="D409" s="15" t="s">
        <v>2148</v>
      </c>
      <c r="E409" s="90" t="s">
        <v>2149</v>
      </c>
      <c r="F409" s="91">
        <v>5000</v>
      </c>
      <c r="G409" s="10"/>
    </row>
    <row r="410" spans="1:7" ht="15.75" x14ac:dyDescent="0.25">
      <c r="A410" s="5" t="s">
        <v>6</v>
      </c>
      <c r="B410" s="15" t="s">
        <v>67</v>
      </c>
      <c r="C410" s="15" t="s">
        <v>10</v>
      </c>
      <c r="D410" s="15" t="s">
        <v>2150</v>
      </c>
      <c r="E410" s="90" t="s">
        <v>2151</v>
      </c>
      <c r="F410" s="91">
        <v>10000</v>
      </c>
      <c r="G410" s="10"/>
    </row>
    <row r="411" spans="1:7" ht="15.75" x14ac:dyDescent="0.25">
      <c r="A411" s="5" t="s">
        <v>6</v>
      </c>
      <c r="B411" s="15" t="s">
        <v>2651</v>
      </c>
      <c r="C411" s="15"/>
      <c r="D411" s="15"/>
      <c r="E411" s="90"/>
      <c r="F411" s="91">
        <v>50000</v>
      </c>
      <c r="G411" s="10"/>
    </row>
    <row r="412" spans="1:7" ht="15.75" x14ac:dyDescent="0.25">
      <c r="A412" s="5" t="s">
        <v>6</v>
      </c>
      <c r="B412" s="15" t="s">
        <v>2152</v>
      </c>
      <c r="C412" s="15" t="s">
        <v>66</v>
      </c>
      <c r="D412" s="15" t="s">
        <v>2153</v>
      </c>
      <c r="E412" s="90" t="s">
        <v>2154</v>
      </c>
      <c r="F412" s="91">
        <v>12500</v>
      </c>
      <c r="G412" s="10"/>
    </row>
    <row r="413" spans="1:7" ht="15.75" x14ac:dyDescent="0.25">
      <c r="A413" s="5" t="s">
        <v>6</v>
      </c>
      <c r="B413" s="15" t="s">
        <v>2155</v>
      </c>
      <c r="C413" s="15" t="s">
        <v>66</v>
      </c>
      <c r="D413" s="15"/>
      <c r="E413" s="90" t="s">
        <v>2639</v>
      </c>
      <c r="F413" s="91">
        <v>50000</v>
      </c>
      <c r="G413" s="10"/>
    </row>
    <row r="414" spans="1:7" ht="31.5" x14ac:dyDescent="0.25">
      <c r="A414" s="5" t="s">
        <v>6</v>
      </c>
      <c r="B414" s="15" t="s">
        <v>2156</v>
      </c>
      <c r="C414" s="15" t="s">
        <v>10</v>
      </c>
      <c r="D414" s="15" t="s">
        <v>2157</v>
      </c>
      <c r="E414" s="90" t="s">
        <v>2158</v>
      </c>
      <c r="F414" s="91">
        <v>39000</v>
      </c>
      <c r="G414" s="10"/>
    </row>
    <row r="415" spans="1:7" ht="15.75" x14ac:dyDescent="0.25">
      <c r="A415" s="5" t="s">
        <v>6</v>
      </c>
      <c r="B415" s="15" t="s">
        <v>2159</v>
      </c>
      <c r="C415" s="15" t="s">
        <v>10</v>
      </c>
      <c r="D415" s="15" t="s">
        <v>2160</v>
      </c>
      <c r="E415" s="90" t="s">
        <v>2161</v>
      </c>
      <c r="F415" s="91">
        <v>6000</v>
      </c>
      <c r="G415" s="10"/>
    </row>
    <row r="416" spans="1:7" ht="31.5" x14ac:dyDescent="0.25">
      <c r="A416" s="5" t="s">
        <v>6</v>
      </c>
      <c r="B416" s="15" t="s">
        <v>20</v>
      </c>
      <c r="C416" s="15" t="s">
        <v>10</v>
      </c>
      <c r="D416" s="15" t="s">
        <v>2162</v>
      </c>
      <c r="E416" s="90" t="s">
        <v>2163</v>
      </c>
      <c r="F416" s="91">
        <v>1000</v>
      </c>
      <c r="G416" s="10"/>
    </row>
    <row r="417" spans="1:7" ht="15.75" x14ac:dyDescent="0.25">
      <c r="A417" s="5" t="s">
        <v>6</v>
      </c>
      <c r="B417" s="15" t="s">
        <v>2164</v>
      </c>
      <c r="C417" s="15" t="s">
        <v>10</v>
      </c>
      <c r="D417" s="15"/>
      <c r="E417" s="90" t="s">
        <v>2165</v>
      </c>
      <c r="F417" s="91">
        <v>5000</v>
      </c>
      <c r="G417" s="10"/>
    </row>
    <row r="418" spans="1:7" ht="15.75" x14ac:dyDescent="0.25">
      <c r="A418" s="5" t="s">
        <v>6</v>
      </c>
      <c r="B418" s="15" t="s">
        <v>793</v>
      </c>
      <c r="C418" s="15" t="s">
        <v>10</v>
      </c>
      <c r="D418" s="15" t="s">
        <v>2166</v>
      </c>
      <c r="E418" s="90" t="s">
        <v>2167</v>
      </c>
      <c r="F418" s="91">
        <v>6000</v>
      </c>
      <c r="G418" s="10"/>
    </row>
    <row r="419" spans="1:7" ht="31.5" x14ac:dyDescent="0.25">
      <c r="A419" s="5" t="s">
        <v>6</v>
      </c>
      <c r="B419" s="15" t="s">
        <v>957</v>
      </c>
      <c r="C419" s="15" t="s">
        <v>10</v>
      </c>
      <c r="D419" s="15" t="s">
        <v>2168</v>
      </c>
      <c r="E419" s="90" t="s">
        <v>2169</v>
      </c>
      <c r="F419" s="91">
        <v>9500</v>
      </c>
      <c r="G419" s="10"/>
    </row>
    <row r="420" spans="1:7" ht="15.75" x14ac:dyDescent="0.25">
      <c r="A420" s="5" t="s">
        <v>6</v>
      </c>
      <c r="B420" s="15" t="s">
        <v>985</v>
      </c>
      <c r="C420" s="15" t="s">
        <v>10</v>
      </c>
      <c r="D420" s="15" t="s">
        <v>2170</v>
      </c>
      <c r="E420" s="90" t="s">
        <v>2171</v>
      </c>
      <c r="F420" s="91">
        <v>9830</v>
      </c>
      <c r="G420" s="10"/>
    </row>
    <row r="421" spans="1:7" ht="15.75" x14ac:dyDescent="0.25">
      <c r="A421" s="5" t="s">
        <v>6</v>
      </c>
      <c r="B421" s="15" t="s">
        <v>537</v>
      </c>
      <c r="C421" s="15" t="s">
        <v>10</v>
      </c>
      <c r="D421" s="15" t="s">
        <v>1662</v>
      </c>
      <c r="E421" s="90" t="s">
        <v>2172</v>
      </c>
      <c r="F421" s="91">
        <v>1166.67</v>
      </c>
      <c r="G421" s="10"/>
    </row>
    <row r="422" spans="1:7" ht="15.75" x14ac:dyDescent="0.25">
      <c r="A422" s="5" t="s">
        <v>6</v>
      </c>
      <c r="B422" s="15" t="s">
        <v>1512</v>
      </c>
      <c r="C422" s="15" t="s">
        <v>10</v>
      </c>
      <c r="D422" s="15" t="s">
        <v>2173</v>
      </c>
      <c r="E422" s="90" t="s">
        <v>2174</v>
      </c>
      <c r="F422" s="91">
        <v>180</v>
      </c>
      <c r="G422" s="10"/>
    </row>
    <row r="423" spans="1:7" ht="15.75" x14ac:dyDescent="0.25">
      <c r="A423" s="5" t="s">
        <v>6</v>
      </c>
      <c r="B423" s="15" t="s">
        <v>281</v>
      </c>
      <c r="C423" s="15" t="s">
        <v>10</v>
      </c>
      <c r="D423" s="15" t="s">
        <v>2175</v>
      </c>
      <c r="E423" s="90" t="s">
        <v>2176</v>
      </c>
      <c r="F423" s="91">
        <v>600</v>
      </c>
      <c r="G423" s="10"/>
    </row>
    <row r="424" spans="1:7" ht="15.75" x14ac:dyDescent="0.25">
      <c r="A424" s="5" t="s">
        <v>6</v>
      </c>
      <c r="B424" s="15" t="s">
        <v>563</v>
      </c>
      <c r="C424" s="15" t="s">
        <v>10</v>
      </c>
      <c r="D424" s="15" t="s">
        <v>2177</v>
      </c>
      <c r="E424" s="90" t="s">
        <v>516</v>
      </c>
      <c r="F424" s="91">
        <v>350</v>
      </c>
      <c r="G424" s="10"/>
    </row>
    <row r="425" spans="1:7" ht="15.75" x14ac:dyDescent="0.25">
      <c r="A425" s="5" t="s">
        <v>6</v>
      </c>
      <c r="B425" s="15" t="s">
        <v>2178</v>
      </c>
      <c r="C425" s="15" t="s">
        <v>10</v>
      </c>
      <c r="D425" s="15" t="s">
        <v>2179</v>
      </c>
      <c r="E425" s="90" t="s">
        <v>2180</v>
      </c>
      <c r="F425" s="91">
        <v>532.79</v>
      </c>
      <c r="G425" s="10"/>
    </row>
    <row r="426" spans="1:7" ht="15.75" x14ac:dyDescent="0.25">
      <c r="A426" s="5" t="s">
        <v>6</v>
      </c>
      <c r="B426" s="15" t="s">
        <v>1528</v>
      </c>
      <c r="C426" s="15" t="s">
        <v>10</v>
      </c>
      <c r="D426" s="15" t="s">
        <v>1396</v>
      </c>
      <c r="E426" s="90" t="s">
        <v>1489</v>
      </c>
      <c r="F426" s="91">
        <v>2535</v>
      </c>
      <c r="G426" s="10"/>
    </row>
    <row r="427" spans="1:7" ht="31.5" x14ac:dyDescent="0.25">
      <c r="A427" s="5" t="s">
        <v>6</v>
      </c>
      <c r="B427" s="15" t="s">
        <v>1475</v>
      </c>
      <c r="C427" s="15" t="s">
        <v>10</v>
      </c>
      <c r="D427" s="15" t="s">
        <v>1476</v>
      </c>
      <c r="E427" s="90" t="s">
        <v>2181</v>
      </c>
      <c r="F427" s="91">
        <v>1800</v>
      </c>
      <c r="G427" s="10"/>
    </row>
    <row r="428" spans="1:7" ht="15.75" x14ac:dyDescent="0.25">
      <c r="A428" s="5" t="s">
        <v>6</v>
      </c>
      <c r="B428" s="15" t="s">
        <v>281</v>
      </c>
      <c r="C428" s="15" t="s">
        <v>10</v>
      </c>
      <c r="D428" s="15" t="s">
        <v>2182</v>
      </c>
      <c r="E428" s="90" t="s">
        <v>2176</v>
      </c>
      <c r="F428" s="91">
        <v>1750</v>
      </c>
      <c r="G428" s="10"/>
    </row>
    <row r="429" spans="1:7" ht="15.75" x14ac:dyDescent="0.25">
      <c r="A429" s="5" t="s">
        <v>6</v>
      </c>
      <c r="B429" s="15" t="s">
        <v>2183</v>
      </c>
      <c r="C429" s="15" t="s">
        <v>10</v>
      </c>
      <c r="D429" s="15" t="s">
        <v>2184</v>
      </c>
      <c r="E429" s="90" t="s">
        <v>2185</v>
      </c>
      <c r="F429" s="91">
        <v>350</v>
      </c>
      <c r="G429" s="10"/>
    </row>
    <row r="430" spans="1:7" ht="15.75" x14ac:dyDescent="0.25">
      <c r="A430" s="5" t="s">
        <v>6</v>
      </c>
      <c r="B430" s="15" t="s">
        <v>537</v>
      </c>
      <c r="C430" s="15" t="s">
        <v>10</v>
      </c>
      <c r="D430" s="15" t="s">
        <v>1662</v>
      </c>
      <c r="E430" s="90" t="s">
        <v>547</v>
      </c>
      <c r="F430" s="91">
        <v>1166.67</v>
      </c>
      <c r="G430" s="10"/>
    </row>
    <row r="431" spans="1:7" ht="15.75" x14ac:dyDescent="0.25">
      <c r="A431" s="5" t="s">
        <v>6</v>
      </c>
      <c r="B431" s="15" t="s">
        <v>1404</v>
      </c>
      <c r="C431" s="15" t="s">
        <v>10</v>
      </c>
      <c r="D431" s="15" t="s">
        <v>2186</v>
      </c>
      <c r="E431" s="90" t="s">
        <v>547</v>
      </c>
      <c r="F431" s="91">
        <v>350</v>
      </c>
      <c r="G431" s="10"/>
    </row>
    <row r="432" spans="1:7" ht="15.75" x14ac:dyDescent="0.25">
      <c r="A432" s="5" t="s">
        <v>6</v>
      </c>
      <c r="B432" s="15" t="s">
        <v>617</v>
      </c>
      <c r="C432" s="15" t="s">
        <v>10</v>
      </c>
      <c r="D432" s="15" t="s">
        <v>2187</v>
      </c>
      <c r="E432" s="90" t="s">
        <v>547</v>
      </c>
      <c r="F432" s="91">
        <v>1500</v>
      </c>
      <c r="G432" s="10"/>
    </row>
    <row r="433" spans="1:7" ht="15.75" x14ac:dyDescent="0.25">
      <c r="A433" s="5" t="s">
        <v>6</v>
      </c>
      <c r="B433" s="15" t="s">
        <v>1414</v>
      </c>
      <c r="C433" s="15" t="s">
        <v>10</v>
      </c>
      <c r="D433" s="15" t="s">
        <v>2188</v>
      </c>
      <c r="E433" s="90" t="s">
        <v>109</v>
      </c>
      <c r="F433" s="91">
        <v>4195</v>
      </c>
      <c r="G433" s="10"/>
    </row>
    <row r="434" spans="1:7" ht="15.75" x14ac:dyDescent="0.25">
      <c r="A434" s="5" t="s">
        <v>6</v>
      </c>
      <c r="B434" s="15" t="s">
        <v>2189</v>
      </c>
      <c r="C434" s="15" t="s">
        <v>66</v>
      </c>
      <c r="D434" s="15">
        <v>8440859134</v>
      </c>
      <c r="E434" s="90" t="s">
        <v>2190</v>
      </c>
      <c r="F434" s="91">
        <v>52800</v>
      </c>
      <c r="G434" s="10"/>
    </row>
    <row r="435" spans="1:7" ht="15.75" x14ac:dyDescent="0.25">
      <c r="A435" s="5" t="s">
        <v>6</v>
      </c>
      <c r="B435" s="15" t="s">
        <v>2191</v>
      </c>
      <c r="C435" s="15" t="s">
        <v>10</v>
      </c>
      <c r="D435" s="15" t="s">
        <v>2192</v>
      </c>
      <c r="E435" s="90" t="s">
        <v>2193</v>
      </c>
      <c r="F435" s="91">
        <v>1900</v>
      </c>
      <c r="G435" s="10"/>
    </row>
    <row r="436" spans="1:7" ht="15.75" x14ac:dyDescent="0.25">
      <c r="A436" s="5" t="s">
        <v>6</v>
      </c>
      <c r="B436" s="15" t="s">
        <v>1475</v>
      </c>
      <c r="C436" s="15" t="s">
        <v>10</v>
      </c>
      <c r="D436" s="15" t="s">
        <v>1476</v>
      </c>
      <c r="E436" s="90" t="s">
        <v>1516</v>
      </c>
      <c r="F436" s="91">
        <v>2000</v>
      </c>
      <c r="G436" s="10"/>
    </row>
    <row r="437" spans="1:7" ht="15.75" x14ac:dyDescent="0.25">
      <c r="A437" s="5" t="s">
        <v>6</v>
      </c>
      <c r="B437" s="84" t="s">
        <v>2194</v>
      </c>
      <c r="C437" s="6" t="s">
        <v>65</v>
      </c>
      <c r="D437" s="6" t="s">
        <v>2195</v>
      </c>
      <c r="E437" s="28" t="s">
        <v>2196</v>
      </c>
      <c r="F437" s="92">
        <v>30000</v>
      </c>
      <c r="G437" s="97"/>
    </row>
    <row r="438" spans="1:7" ht="31.5" x14ac:dyDescent="0.25">
      <c r="A438" s="5" t="s">
        <v>6</v>
      </c>
      <c r="B438" s="84" t="s">
        <v>2197</v>
      </c>
      <c r="C438" s="6" t="s">
        <v>10</v>
      </c>
      <c r="D438" s="6" t="s">
        <v>2198</v>
      </c>
      <c r="E438" s="28" t="s">
        <v>2199</v>
      </c>
      <c r="F438" s="92">
        <v>10100</v>
      </c>
      <c r="G438" s="10"/>
    </row>
    <row r="439" spans="1:7" ht="15.75" x14ac:dyDescent="0.25">
      <c r="A439" s="5" t="s">
        <v>6</v>
      </c>
      <c r="B439" s="84" t="s">
        <v>438</v>
      </c>
      <c r="C439" s="6" t="s">
        <v>10</v>
      </c>
      <c r="D439" s="6" t="s">
        <v>2200</v>
      </c>
      <c r="E439" s="28" t="s">
        <v>2201</v>
      </c>
      <c r="F439" s="92">
        <v>500</v>
      </c>
      <c r="G439" s="10"/>
    </row>
    <row r="440" spans="1:7" ht="15.75" x14ac:dyDescent="0.25">
      <c r="A440" s="5" t="s">
        <v>6</v>
      </c>
      <c r="B440" s="84" t="s">
        <v>1512</v>
      </c>
      <c r="C440" s="6" t="s">
        <v>10</v>
      </c>
      <c r="D440" s="6" t="s">
        <v>2202</v>
      </c>
      <c r="E440" s="28" t="s">
        <v>1729</v>
      </c>
      <c r="F440" s="92">
        <v>20515</v>
      </c>
      <c r="G440" s="10"/>
    </row>
    <row r="441" spans="1:7" ht="31.5" x14ac:dyDescent="0.25">
      <c r="A441" s="5" t="s">
        <v>6</v>
      </c>
      <c r="B441" s="84" t="s">
        <v>2203</v>
      </c>
      <c r="C441" s="6" t="s">
        <v>10</v>
      </c>
      <c r="D441" s="6" t="s">
        <v>2204</v>
      </c>
      <c r="E441" s="28" t="s">
        <v>2205</v>
      </c>
      <c r="F441" s="92">
        <v>7996.6</v>
      </c>
      <c r="G441" s="10"/>
    </row>
    <row r="442" spans="1:7" ht="31.5" x14ac:dyDescent="0.25">
      <c r="A442" s="5" t="s">
        <v>6</v>
      </c>
      <c r="B442" s="84" t="s">
        <v>2203</v>
      </c>
      <c r="C442" s="6" t="s">
        <v>10</v>
      </c>
      <c r="D442" s="6" t="s">
        <v>2204</v>
      </c>
      <c r="E442" s="28" t="s">
        <v>2206</v>
      </c>
      <c r="F442" s="92">
        <v>1950</v>
      </c>
      <c r="G442" s="10"/>
    </row>
    <row r="443" spans="1:7" ht="15.75" x14ac:dyDescent="0.25">
      <c r="A443" s="5" t="s">
        <v>6</v>
      </c>
      <c r="B443" s="84" t="s">
        <v>2207</v>
      </c>
      <c r="C443" s="6" t="s">
        <v>10</v>
      </c>
      <c r="D443" s="6" t="s">
        <v>2208</v>
      </c>
      <c r="E443" s="28" t="s">
        <v>1489</v>
      </c>
      <c r="F443" s="92">
        <v>1420</v>
      </c>
      <c r="G443" s="10"/>
    </row>
    <row r="444" spans="1:7" ht="15.75" x14ac:dyDescent="0.25">
      <c r="A444" s="5" t="s">
        <v>6</v>
      </c>
      <c r="B444" s="84" t="s">
        <v>2209</v>
      </c>
      <c r="C444" s="6" t="s">
        <v>10</v>
      </c>
      <c r="D444" s="6" t="s">
        <v>2210</v>
      </c>
      <c r="E444" s="28" t="s">
        <v>2211</v>
      </c>
      <c r="F444" s="92">
        <v>1500</v>
      </c>
      <c r="G444" s="10"/>
    </row>
    <row r="445" spans="1:7" ht="15.75" x14ac:dyDescent="0.25">
      <c r="A445" s="5" t="s">
        <v>6</v>
      </c>
      <c r="B445" s="84" t="s">
        <v>1558</v>
      </c>
      <c r="C445" s="6" t="s">
        <v>10</v>
      </c>
      <c r="D445" s="6" t="s">
        <v>2212</v>
      </c>
      <c r="E445" s="28" t="s">
        <v>2213</v>
      </c>
      <c r="F445" s="92">
        <v>2000</v>
      </c>
      <c r="G445" s="10"/>
    </row>
    <row r="446" spans="1:7" ht="31.5" x14ac:dyDescent="0.25">
      <c r="A446" s="5" t="s">
        <v>6</v>
      </c>
      <c r="B446" s="84" t="s">
        <v>2214</v>
      </c>
      <c r="C446" s="6" t="s">
        <v>10</v>
      </c>
      <c r="D446" s="6" t="s">
        <v>2215</v>
      </c>
      <c r="E446" s="28" t="s">
        <v>2216</v>
      </c>
      <c r="F446" s="92">
        <v>5480</v>
      </c>
      <c r="G446" s="10"/>
    </row>
    <row r="447" spans="1:7" ht="15.75" x14ac:dyDescent="0.25">
      <c r="A447" s="5" t="s">
        <v>6</v>
      </c>
      <c r="B447" s="84" t="s">
        <v>2217</v>
      </c>
      <c r="C447" s="6" t="s">
        <v>10</v>
      </c>
      <c r="D447" s="6" t="s">
        <v>2218</v>
      </c>
      <c r="E447" s="28" t="s">
        <v>2219</v>
      </c>
      <c r="F447" s="92">
        <v>25900</v>
      </c>
      <c r="G447" s="10"/>
    </row>
    <row r="448" spans="1:7" ht="15.75" x14ac:dyDescent="0.25">
      <c r="A448" s="5" t="s">
        <v>6</v>
      </c>
      <c r="B448" s="84" t="s">
        <v>2220</v>
      </c>
      <c r="C448" s="6" t="s">
        <v>66</v>
      </c>
      <c r="D448" s="6" t="s">
        <v>2221</v>
      </c>
      <c r="E448" s="28" t="s">
        <v>2222</v>
      </c>
      <c r="F448" s="92">
        <v>4000</v>
      </c>
      <c r="G448" s="10"/>
    </row>
    <row r="449" spans="1:7" ht="15.75" x14ac:dyDescent="0.25">
      <c r="A449" s="5" t="s">
        <v>6</v>
      </c>
      <c r="B449" s="84" t="s">
        <v>2223</v>
      </c>
      <c r="C449" s="6" t="s">
        <v>66</v>
      </c>
      <c r="D449" s="6" t="s">
        <v>2224</v>
      </c>
      <c r="E449" s="28" t="s">
        <v>2225</v>
      </c>
      <c r="F449" s="92">
        <v>500</v>
      </c>
      <c r="G449" s="10"/>
    </row>
    <row r="450" spans="1:7" ht="15.75" x14ac:dyDescent="0.25">
      <c r="A450" s="5" t="s">
        <v>6</v>
      </c>
      <c r="B450" s="84" t="s">
        <v>2226</v>
      </c>
      <c r="C450" s="6" t="s">
        <v>66</v>
      </c>
      <c r="D450" s="6" t="s">
        <v>2227</v>
      </c>
      <c r="E450" s="28" t="s">
        <v>2225</v>
      </c>
      <c r="F450" s="92">
        <v>8000</v>
      </c>
      <c r="G450" s="10"/>
    </row>
    <row r="451" spans="1:7" ht="15.75" x14ac:dyDescent="0.25">
      <c r="A451" s="5" t="s">
        <v>6</v>
      </c>
      <c r="B451" s="84" t="s">
        <v>2228</v>
      </c>
      <c r="C451" s="6" t="s">
        <v>66</v>
      </c>
      <c r="D451" s="6" t="s">
        <v>2229</v>
      </c>
      <c r="E451" s="28" t="s">
        <v>1265</v>
      </c>
      <c r="F451" s="92">
        <v>9000</v>
      </c>
      <c r="G451" s="10"/>
    </row>
    <row r="452" spans="1:7" ht="15.75" x14ac:dyDescent="0.25">
      <c r="A452" s="5" t="s">
        <v>6</v>
      </c>
      <c r="B452" s="84" t="s">
        <v>1395</v>
      </c>
      <c r="C452" s="6" t="s">
        <v>10</v>
      </c>
      <c r="D452" s="6" t="s">
        <v>1396</v>
      </c>
      <c r="E452" s="28" t="s">
        <v>1397</v>
      </c>
      <c r="F452" s="92">
        <v>2800</v>
      </c>
      <c r="G452" s="10"/>
    </row>
    <row r="453" spans="1:7" ht="15.75" x14ac:dyDescent="0.25">
      <c r="A453" s="5" t="s">
        <v>6</v>
      </c>
      <c r="B453" s="84" t="s">
        <v>1395</v>
      </c>
      <c r="C453" s="6" t="s">
        <v>10</v>
      </c>
      <c r="D453" s="6" t="s">
        <v>2230</v>
      </c>
      <c r="E453" s="28" t="s">
        <v>2231</v>
      </c>
      <c r="F453" s="92">
        <v>1770</v>
      </c>
      <c r="G453" s="10"/>
    </row>
    <row r="454" spans="1:7" ht="15.75" x14ac:dyDescent="0.25">
      <c r="A454" s="5" t="s">
        <v>6</v>
      </c>
      <c r="B454" s="84" t="s">
        <v>2232</v>
      </c>
      <c r="C454" s="6" t="s">
        <v>10</v>
      </c>
      <c r="D454" s="6"/>
      <c r="E454" s="28" t="s">
        <v>2233</v>
      </c>
      <c r="F454" s="92">
        <v>1000</v>
      </c>
      <c r="G454" s="10"/>
    </row>
    <row r="455" spans="1:7" ht="15.75" x14ac:dyDescent="0.25">
      <c r="A455" s="5" t="s">
        <v>6</v>
      </c>
      <c r="B455" s="84" t="s">
        <v>617</v>
      </c>
      <c r="C455" s="6" t="s">
        <v>10</v>
      </c>
      <c r="D455" s="6" t="s">
        <v>2234</v>
      </c>
      <c r="E455" s="28" t="s">
        <v>30</v>
      </c>
      <c r="F455" s="92">
        <v>1500</v>
      </c>
      <c r="G455" s="10"/>
    </row>
    <row r="456" spans="1:7" ht="15.75" x14ac:dyDescent="0.25">
      <c r="A456" s="5" t="s">
        <v>6</v>
      </c>
      <c r="B456" s="84" t="s">
        <v>49</v>
      </c>
      <c r="C456" s="6" t="s">
        <v>10</v>
      </c>
      <c r="D456" s="6" t="s">
        <v>2235</v>
      </c>
      <c r="E456" s="28" t="s">
        <v>51</v>
      </c>
      <c r="F456" s="92">
        <v>1847</v>
      </c>
      <c r="G456" s="10"/>
    </row>
    <row r="457" spans="1:7" ht="15.75" x14ac:dyDescent="0.25">
      <c r="A457" s="5" t="s">
        <v>6</v>
      </c>
      <c r="B457" s="84" t="s">
        <v>2236</v>
      </c>
      <c r="C457" s="6" t="s">
        <v>10</v>
      </c>
      <c r="D457" s="6" t="s">
        <v>2237</v>
      </c>
      <c r="E457" s="28" t="s">
        <v>345</v>
      </c>
      <c r="F457" s="92">
        <v>147</v>
      </c>
      <c r="G457" s="10"/>
    </row>
    <row r="458" spans="1:7" ht="15.75" x14ac:dyDescent="0.25">
      <c r="A458" s="5" t="s">
        <v>6</v>
      </c>
      <c r="B458" s="84" t="s">
        <v>281</v>
      </c>
      <c r="C458" s="6" t="s">
        <v>10</v>
      </c>
      <c r="D458" s="6" t="s">
        <v>2238</v>
      </c>
      <c r="E458" s="28" t="s">
        <v>2239</v>
      </c>
      <c r="F458" s="92">
        <v>870</v>
      </c>
      <c r="G458" s="10"/>
    </row>
    <row r="459" spans="1:7" ht="15.75" x14ac:dyDescent="0.25">
      <c r="A459" s="5" t="s">
        <v>6</v>
      </c>
      <c r="B459" s="84" t="s">
        <v>1422</v>
      </c>
      <c r="C459" s="6" t="s">
        <v>10</v>
      </c>
      <c r="D459" s="6" t="s">
        <v>2240</v>
      </c>
      <c r="E459" s="28" t="s">
        <v>2241</v>
      </c>
      <c r="F459" s="92">
        <v>2100</v>
      </c>
      <c r="G459" s="10"/>
    </row>
    <row r="460" spans="1:7" ht="15.75" x14ac:dyDescent="0.25">
      <c r="A460" s="5" t="s">
        <v>6</v>
      </c>
      <c r="B460" s="84" t="s">
        <v>2242</v>
      </c>
      <c r="C460" s="6" t="s">
        <v>10</v>
      </c>
      <c r="D460" s="6" t="s">
        <v>2243</v>
      </c>
      <c r="E460" s="28" t="s">
        <v>2244</v>
      </c>
      <c r="F460" s="92">
        <v>5500</v>
      </c>
      <c r="G460" s="10"/>
    </row>
    <row r="461" spans="1:7" ht="15.75" x14ac:dyDescent="0.25">
      <c r="A461" s="5" t="s">
        <v>6</v>
      </c>
      <c r="B461" s="84" t="s">
        <v>2245</v>
      </c>
      <c r="C461" s="6" t="s">
        <v>10</v>
      </c>
      <c r="D461" s="6" t="s">
        <v>2246</v>
      </c>
      <c r="E461" s="28" t="s">
        <v>2247</v>
      </c>
      <c r="F461" s="92">
        <v>800</v>
      </c>
      <c r="G461" s="10"/>
    </row>
    <row r="462" spans="1:7" ht="15.75" x14ac:dyDescent="0.25">
      <c r="A462" s="5" t="s">
        <v>6</v>
      </c>
      <c r="B462" s="84" t="s">
        <v>2248</v>
      </c>
      <c r="C462" s="6" t="s">
        <v>10</v>
      </c>
      <c r="D462" s="6" t="s">
        <v>2249</v>
      </c>
      <c r="E462" s="28" t="s">
        <v>2250</v>
      </c>
      <c r="F462" s="92">
        <v>500</v>
      </c>
      <c r="G462" s="10"/>
    </row>
    <row r="463" spans="1:7" ht="15.75" x14ac:dyDescent="0.25">
      <c r="A463" s="5" t="s">
        <v>6</v>
      </c>
      <c r="B463" s="84" t="s">
        <v>1372</v>
      </c>
      <c r="C463" s="6" t="s">
        <v>10</v>
      </c>
      <c r="D463" s="6" t="s">
        <v>2251</v>
      </c>
      <c r="E463" s="28" t="s">
        <v>159</v>
      </c>
      <c r="F463" s="92">
        <v>640</v>
      </c>
      <c r="G463" s="10"/>
    </row>
    <row r="464" spans="1:7" ht="15.75" x14ac:dyDescent="0.25">
      <c r="A464" s="5" t="s">
        <v>6</v>
      </c>
      <c r="B464" s="84" t="s">
        <v>2252</v>
      </c>
      <c r="C464" s="6" t="s">
        <v>10</v>
      </c>
      <c r="D464" s="6" t="s">
        <v>2253</v>
      </c>
      <c r="E464" s="28" t="s">
        <v>1828</v>
      </c>
      <c r="F464" s="92">
        <v>10134.91</v>
      </c>
      <c r="G464" s="10"/>
    </row>
    <row r="465" spans="1:7" ht="31.5" x14ac:dyDescent="0.25">
      <c r="A465" s="5" t="s">
        <v>6</v>
      </c>
      <c r="B465" s="84" t="s">
        <v>2254</v>
      </c>
      <c r="C465" s="6" t="s">
        <v>10</v>
      </c>
      <c r="D465" s="6" t="s">
        <v>2255</v>
      </c>
      <c r="E465" s="28" t="s">
        <v>1828</v>
      </c>
      <c r="F465" s="92">
        <v>6154.55</v>
      </c>
      <c r="G465" s="10"/>
    </row>
    <row r="466" spans="1:7" ht="31.5" x14ac:dyDescent="0.25">
      <c r="A466" s="5" t="s">
        <v>6</v>
      </c>
      <c r="B466" s="84" t="s">
        <v>2256</v>
      </c>
      <c r="C466" s="6" t="s">
        <v>10</v>
      </c>
      <c r="D466" s="6" t="s">
        <v>2257</v>
      </c>
      <c r="E466" s="28" t="s">
        <v>2258</v>
      </c>
      <c r="F466" s="92">
        <v>6700</v>
      </c>
      <c r="G466" s="10"/>
    </row>
    <row r="467" spans="1:7" ht="15.75" x14ac:dyDescent="0.25">
      <c r="A467" s="5" t="s">
        <v>6</v>
      </c>
      <c r="B467" s="84" t="s">
        <v>2259</v>
      </c>
      <c r="C467" s="6" t="s">
        <v>10</v>
      </c>
      <c r="D467" s="6" t="s">
        <v>2260</v>
      </c>
      <c r="E467" s="28" t="s">
        <v>987</v>
      </c>
      <c r="F467" s="92">
        <v>3090.91</v>
      </c>
      <c r="G467" s="10"/>
    </row>
    <row r="468" spans="1:7" ht="15.75" x14ac:dyDescent="0.25">
      <c r="A468" s="5" t="s">
        <v>6</v>
      </c>
      <c r="B468" s="84" t="s">
        <v>2261</v>
      </c>
      <c r="C468" s="6" t="s">
        <v>10</v>
      </c>
      <c r="D468" s="6" t="s">
        <v>2262</v>
      </c>
      <c r="E468" s="28" t="s">
        <v>987</v>
      </c>
      <c r="F468" s="92">
        <v>2205</v>
      </c>
      <c r="G468" s="10"/>
    </row>
    <row r="469" spans="1:7" ht="15.75" x14ac:dyDescent="0.25">
      <c r="A469" s="5" t="s">
        <v>6</v>
      </c>
      <c r="B469" s="84" t="s">
        <v>692</v>
      </c>
      <c r="C469" s="6" t="s">
        <v>10</v>
      </c>
      <c r="D469" s="6" t="s">
        <v>2263</v>
      </c>
      <c r="E469" s="28" t="s">
        <v>2264</v>
      </c>
      <c r="F469" s="92">
        <v>16420</v>
      </c>
      <c r="G469" s="10"/>
    </row>
    <row r="470" spans="1:7" ht="15.75" x14ac:dyDescent="0.25">
      <c r="A470" s="5" t="s">
        <v>6</v>
      </c>
      <c r="B470" s="84" t="s">
        <v>689</v>
      </c>
      <c r="C470" s="6" t="s">
        <v>10</v>
      </c>
      <c r="D470" s="6" t="s">
        <v>836</v>
      </c>
      <c r="E470" s="28" t="s">
        <v>30</v>
      </c>
      <c r="F470" s="92">
        <v>2500</v>
      </c>
      <c r="G470" s="10"/>
    </row>
    <row r="471" spans="1:7" ht="15.75" x14ac:dyDescent="0.25">
      <c r="A471" s="5" t="s">
        <v>6</v>
      </c>
      <c r="B471" s="84" t="s">
        <v>2265</v>
      </c>
      <c r="C471" s="6" t="s">
        <v>10</v>
      </c>
      <c r="D471" s="6" t="s">
        <v>2266</v>
      </c>
      <c r="E471" s="28" t="s">
        <v>30</v>
      </c>
      <c r="F471" s="92">
        <v>7000</v>
      </c>
      <c r="G471" s="10"/>
    </row>
    <row r="472" spans="1:7" ht="15.75" x14ac:dyDescent="0.25">
      <c r="A472" s="5" t="s">
        <v>6</v>
      </c>
      <c r="B472" s="84" t="s">
        <v>2267</v>
      </c>
      <c r="C472" s="6" t="s">
        <v>10</v>
      </c>
      <c r="D472" s="6" t="s">
        <v>2268</v>
      </c>
      <c r="E472" s="28" t="s">
        <v>970</v>
      </c>
      <c r="F472" s="92">
        <v>8600</v>
      </c>
      <c r="G472" s="10"/>
    </row>
    <row r="473" spans="1:7" ht="15.75" x14ac:dyDescent="0.25">
      <c r="A473" s="5" t="s">
        <v>6</v>
      </c>
      <c r="B473" s="84" t="s">
        <v>2269</v>
      </c>
      <c r="C473" s="6" t="s">
        <v>10</v>
      </c>
      <c r="D473" s="6" t="s">
        <v>2270</v>
      </c>
      <c r="E473" s="28" t="s">
        <v>1828</v>
      </c>
      <c r="F473" s="92">
        <v>537.04999999999995</v>
      </c>
      <c r="G473" s="10"/>
    </row>
    <row r="474" spans="1:7" ht="15.75" x14ac:dyDescent="0.25">
      <c r="A474" s="5" t="s">
        <v>6</v>
      </c>
      <c r="B474" s="84" t="s">
        <v>2271</v>
      </c>
      <c r="C474" s="6" t="s">
        <v>10</v>
      </c>
      <c r="D474" s="6" t="s">
        <v>2272</v>
      </c>
      <c r="E474" s="28" t="s">
        <v>2273</v>
      </c>
      <c r="F474" s="92">
        <v>450</v>
      </c>
      <c r="G474" s="10"/>
    </row>
    <row r="475" spans="1:7" ht="15.75" x14ac:dyDescent="0.25">
      <c r="A475" s="5" t="s">
        <v>6</v>
      </c>
      <c r="B475" s="84" t="s">
        <v>20</v>
      </c>
      <c r="C475" s="6" t="s">
        <v>10</v>
      </c>
      <c r="D475" s="6" t="s">
        <v>2274</v>
      </c>
      <c r="E475" s="28" t="s">
        <v>22</v>
      </c>
      <c r="F475" s="92">
        <v>600</v>
      </c>
      <c r="G475" s="10"/>
    </row>
    <row r="476" spans="1:7" ht="15.75" x14ac:dyDescent="0.25">
      <c r="A476" s="5" t="s">
        <v>6</v>
      </c>
      <c r="B476" s="84" t="s">
        <v>412</v>
      </c>
      <c r="C476" s="6" t="s">
        <v>10</v>
      </c>
      <c r="D476" s="6" t="s">
        <v>2275</v>
      </c>
      <c r="E476" s="28" t="s">
        <v>30</v>
      </c>
      <c r="F476" s="92">
        <v>250</v>
      </c>
      <c r="G476" s="10"/>
    </row>
    <row r="477" spans="1:7" ht="15.75" x14ac:dyDescent="0.25">
      <c r="A477" s="5" t="s">
        <v>6</v>
      </c>
      <c r="B477" s="84" t="s">
        <v>1341</v>
      </c>
      <c r="C477" s="6" t="s">
        <v>10</v>
      </c>
      <c r="D477" s="6" t="s">
        <v>2276</v>
      </c>
      <c r="E477" s="28" t="s">
        <v>2277</v>
      </c>
      <c r="F477" s="92">
        <v>4820.16</v>
      </c>
      <c r="G477" s="10"/>
    </row>
    <row r="478" spans="1:7" ht="15.75" x14ac:dyDescent="0.25">
      <c r="A478" s="5" t="s">
        <v>6</v>
      </c>
      <c r="B478" s="84" t="s">
        <v>2278</v>
      </c>
      <c r="C478" s="6" t="s">
        <v>10</v>
      </c>
      <c r="D478" s="6" t="s">
        <v>2279</v>
      </c>
      <c r="E478" s="28" t="s">
        <v>2280</v>
      </c>
      <c r="F478" s="92">
        <v>331.1</v>
      </c>
      <c r="G478" s="10"/>
    </row>
    <row r="479" spans="1:7" ht="15.75" x14ac:dyDescent="0.25">
      <c r="A479" s="5" t="s">
        <v>6</v>
      </c>
      <c r="B479" s="84" t="s">
        <v>1341</v>
      </c>
      <c r="C479" s="6" t="s">
        <v>10</v>
      </c>
      <c r="D479" s="6" t="s">
        <v>2281</v>
      </c>
      <c r="E479" s="28" t="s">
        <v>2282</v>
      </c>
      <c r="F479" s="92">
        <v>308</v>
      </c>
      <c r="G479" s="10"/>
    </row>
    <row r="480" spans="1:7" ht="15.75" x14ac:dyDescent="0.25">
      <c r="A480" s="5" t="s">
        <v>6</v>
      </c>
      <c r="B480" s="84" t="s">
        <v>228</v>
      </c>
      <c r="C480" s="6" t="s">
        <v>10</v>
      </c>
      <c r="D480" s="6" t="s">
        <v>2283</v>
      </c>
      <c r="E480" s="28" t="s">
        <v>2090</v>
      </c>
      <c r="F480" s="92">
        <v>809</v>
      </c>
      <c r="G480" s="10"/>
    </row>
    <row r="481" spans="1:7" ht="15.75" x14ac:dyDescent="0.25">
      <c r="A481" s="5" t="s">
        <v>6</v>
      </c>
      <c r="B481" s="84" t="s">
        <v>164</v>
      </c>
      <c r="C481" s="6" t="s">
        <v>10</v>
      </c>
      <c r="D481" s="6" t="s">
        <v>1600</v>
      </c>
      <c r="E481" s="28" t="s">
        <v>154</v>
      </c>
      <c r="F481" s="92">
        <v>1640</v>
      </c>
      <c r="G481" s="10"/>
    </row>
    <row r="482" spans="1:7" ht="15.75" x14ac:dyDescent="0.25">
      <c r="A482" s="5" t="s">
        <v>6</v>
      </c>
      <c r="B482" s="84" t="s">
        <v>2284</v>
      </c>
      <c r="C482" s="6" t="s">
        <v>10</v>
      </c>
      <c r="D482" s="6" t="s">
        <v>2285</v>
      </c>
      <c r="E482" s="28" t="s">
        <v>2286</v>
      </c>
      <c r="F482" s="92">
        <v>17800</v>
      </c>
      <c r="G482" s="10"/>
    </row>
    <row r="483" spans="1:7" ht="15.75" x14ac:dyDescent="0.25">
      <c r="A483" s="5" t="s">
        <v>6</v>
      </c>
      <c r="B483" s="84" t="s">
        <v>824</v>
      </c>
      <c r="C483" s="6" t="s">
        <v>10</v>
      </c>
      <c r="D483" s="6" t="s">
        <v>2287</v>
      </c>
      <c r="E483" s="28" t="s">
        <v>2288</v>
      </c>
      <c r="F483" s="92">
        <v>6500</v>
      </c>
      <c r="G483" s="10"/>
    </row>
    <row r="484" spans="1:7" ht="15.75" x14ac:dyDescent="0.25">
      <c r="A484" s="5" t="s">
        <v>6</v>
      </c>
      <c r="B484" s="84" t="s">
        <v>824</v>
      </c>
      <c r="C484" s="6" t="s">
        <v>10</v>
      </c>
      <c r="D484" s="6" t="s">
        <v>2289</v>
      </c>
      <c r="E484" s="28" t="s">
        <v>2290</v>
      </c>
      <c r="F484" s="92">
        <v>12000</v>
      </c>
      <c r="G484" s="10"/>
    </row>
    <row r="485" spans="1:7" ht="15.75" x14ac:dyDescent="0.25">
      <c r="A485" s="5" t="s">
        <v>6</v>
      </c>
      <c r="B485" s="84" t="s">
        <v>2291</v>
      </c>
      <c r="C485" s="6" t="s">
        <v>10</v>
      </c>
      <c r="D485" s="6" t="s">
        <v>2292</v>
      </c>
      <c r="E485" s="28" t="s">
        <v>987</v>
      </c>
      <c r="F485" s="92">
        <v>763.63</v>
      </c>
      <c r="G485" s="10"/>
    </row>
    <row r="486" spans="1:7" ht="15.75" x14ac:dyDescent="0.25">
      <c r="A486" s="5" t="s">
        <v>6</v>
      </c>
      <c r="B486" s="84" t="s">
        <v>617</v>
      </c>
      <c r="C486" s="6" t="s">
        <v>10</v>
      </c>
      <c r="D486" s="6" t="s">
        <v>2293</v>
      </c>
      <c r="E486" s="28" t="s">
        <v>440</v>
      </c>
      <c r="F486" s="92">
        <v>5000</v>
      </c>
      <c r="G486" s="10"/>
    </row>
    <row r="487" spans="1:7" ht="15.75" x14ac:dyDescent="0.25">
      <c r="A487" s="5" t="s">
        <v>6</v>
      </c>
      <c r="B487" s="84" t="s">
        <v>1341</v>
      </c>
      <c r="C487" s="6" t="s">
        <v>10</v>
      </c>
      <c r="D487" s="6" t="s">
        <v>2294</v>
      </c>
      <c r="E487" s="28" t="s">
        <v>2295</v>
      </c>
      <c r="F487" s="92">
        <v>3614.49</v>
      </c>
      <c r="G487" s="10"/>
    </row>
    <row r="488" spans="1:7" ht="15.75" x14ac:dyDescent="0.25">
      <c r="A488" s="5" t="s">
        <v>6</v>
      </c>
      <c r="B488" s="84" t="s">
        <v>2296</v>
      </c>
      <c r="C488" s="6" t="s">
        <v>10</v>
      </c>
      <c r="D488" s="6" t="s">
        <v>2297</v>
      </c>
      <c r="E488" s="28" t="s">
        <v>2298</v>
      </c>
      <c r="F488" s="92">
        <v>25000</v>
      </c>
      <c r="G488" s="10"/>
    </row>
    <row r="489" spans="1:7" ht="15.75" x14ac:dyDescent="0.25">
      <c r="A489" s="5" t="s">
        <v>6</v>
      </c>
      <c r="B489" s="84" t="s">
        <v>2299</v>
      </c>
      <c r="C489" s="6" t="s">
        <v>66</v>
      </c>
      <c r="D489" s="6"/>
      <c r="E489" s="28" t="s">
        <v>2298</v>
      </c>
      <c r="F489" s="92">
        <v>189900</v>
      </c>
      <c r="G489" s="10"/>
    </row>
    <row r="490" spans="1:7" ht="31.5" x14ac:dyDescent="0.25">
      <c r="A490" s="5" t="s">
        <v>6</v>
      </c>
      <c r="B490" s="84" t="s">
        <v>2300</v>
      </c>
      <c r="C490" s="6" t="s">
        <v>10</v>
      </c>
      <c r="D490" s="6" t="s">
        <v>2301</v>
      </c>
      <c r="E490" s="28" t="s">
        <v>2302</v>
      </c>
      <c r="F490" s="92">
        <v>17000</v>
      </c>
      <c r="G490" s="10"/>
    </row>
    <row r="491" spans="1:7" ht="15.75" x14ac:dyDescent="0.25">
      <c r="A491" s="5" t="s">
        <v>6</v>
      </c>
      <c r="B491" s="84" t="s">
        <v>617</v>
      </c>
      <c r="C491" s="6" t="s">
        <v>10</v>
      </c>
      <c r="D491" s="6" t="s">
        <v>2303</v>
      </c>
      <c r="E491" s="28" t="s">
        <v>1975</v>
      </c>
      <c r="F491" s="92">
        <v>6000</v>
      </c>
      <c r="G491" s="10"/>
    </row>
    <row r="492" spans="1:7" ht="15.75" x14ac:dyDescent="0.25">
      <c r="A492" s="5" t="s">
        <v>6</v>
      </c>
      <c r="B492" s="84" t="s">
        <v>968</v>
      </c>
      <c r="C492" s="6" t="s">
        <v>10</v>
      </c>
      <c r="D492" s="6" t="s">
        <v>2304</v>
      </c>
      <c r="E492" s="28" t="s">
        <v>1975</v>
      </c>
      <c r="F492" s="92">
        <v>5000</v>
      </c>
      <c r="G492" s="10"/>
    </row>
    <row r="493" spans="1:7" ht="15.75" x14ac:dyDescent="0.25">
      <c r="A493" s="5" t="s">
        <v>6</v>
      </c>
      <c r="B493" s="84" t="s">
        <v>479</v>
      </c>
      <c r="C493" s="6" t="s">
        <v>10</v>
      </c>
      <c r="D493" s="6" t="s">
        <v>2305</v>
      </c>
      <c r="E493" s="28" t="s">
        <v>30</v>
      </c>
      <c r="F493" s="92">
        <v>587.89</v>
      </c>
      <c r="G493" s="10"/>
    </row>
    <row r="494" spans="1:7" ht="31.5" x14ac:dyDescent="0.25">
      <c r="A494" s="5" t="s">
        <v>6</v>
      </c>
      <c r="B494" s="84" t="s">
        <v>527</v>
      </c>
      <c r="C494" s="6" t="s">
        <v>10</v>
      </c>
      <c r="D494" s="6" t="s">
        <v>690</v>
      </c>
      <c r="E494" s="28" t="s">
        <v>2306</v>
      </c>
      <c r="F494" s="92">
        <v>3000</v>
      </c>
      <c r="G494" s="10"/>
    </row>
    <row r="495" spans="1:7" ht="15.75" x14ac:dyDescent="0.25">
      <c r="A495" s="5" t="s">
        <v>6</v>
      </c>
      <c r="B495" s="84" t="s">
        <v>692</v>
      </c>
      <c r="C495" s="6" t="s">
        <v>10</v>
      </c>
      <c r="D495" s="6" t="s">
        <v>693</v>
      </c>
      <c r="E495" s="28" t="s">
        <v>712</v>
      </c>
      <c r="F495" s="92">
        <v>160</v>
      </c>
      <c r="G495" s="10"/>
    </row>
    <row r="496" spans="1:7" ht="31.5" x14ac:dyDescent="0.25">
      <c r="A496" s="5" t="s">
        <v>6</v>
      </c>
      <c r="B496" s="84" t="s">
        <v>2307</v>
      </c>
      <c r="C496" s="6" t="s">
        <v>10</v>
      </c>
      <c r="D496" s="6" t="s">
        <v>2308</v>
      </c>
      <c r="E496" s="28" t="s">
        <v>2309</v>
      </c>
      <c r="F496" s="92">
        <v>37920</v>
      </c>
      <c r="G496" s="10"/>
    </row>
    <row r="497" spans="1:7" ht="15.75" x14ac:dyDescent="0.25">
      <c r="A497" s="5" t="s">
        <v>6</v>
      </c>
      <c r="B497" s="84" t="s">
        <v>2310</v>
      </c>
      <c r="C497" s="6" t="s">
        <v>10</v>
      </c>
      <c r="D497" s="6"/>
      <c r="E497" s="28" t="s">
        <v>2311</v>
      </c>
      <c r="F497" s="92">
        <v>1493</v>
      </c>
      <c r="G497" s="10"/>
    </row>
    <row r="498" spans="1:7" ht="31.5" x14ac:dyDescent="0.25">
      <c r="A498" s="5" t="s">
        <v>6</v>
      </c>
      <c r="B498" s="84" t="s">
        <v>2312</v>
      </c>
      <c r="C498" s="6" t="s">
        <v>66</v>
      </c>
      <c r="D498" s="6" t="s">
        <v>2313</v>
      </c>
      <c r="E498" s="28" t="s">
        <v>2314</v>
      </c>
      <c r="F498" s="92">
        <f>95000/1.22</f>
        <v>77868.852459016402</v>
      </c>
      <c r="G498" s="10"/>
    </row>
    <row r="499" spans="1:7" ht="15.75" x14ac:dyDescent="0.25">
      <c r="A499" s="5" t="s">
        <v>6</v>
      </c>
      <c r="B499" s="6" t="s">
        <v>2315</v>
      </c>
      <c r="C499" s="6" t="s">
        <v>66</v>
      </c>
      <c r="D499" s="6" t="s">
        <v>2316</v>
      </c>
      <c r="E499" s="6" t="s">
        <v>2317</v>
      </c>
      <c r="F499" s="93">
        <v>28688.52</v>
      </c>
      <c r="G499" s="10"/>
    </row>
    <row r="500" spans="1:7" ht="15.75" x14ac:dyDescent="0.25">
      <c r="A500" s="5" t="s">
        <v>6</v>
      </c>
      <c r="B500" s="6" t="s">
        <v>2318</v>
      </c>
      <c r="C500" s="6" t="s">
        <v>66</v>
      </c>
      <c r="D500" s="6" t="s">
        <v>2319</v>
      </c>
      <c r="E500" s="6" t="s">
        <v>2320</v>
      </c>
      <c r="F500" s="93">
        <v>28688.52</v>
      </c>
      <c r="G500" s="10"/>
    </row>
    <row r="501" spans="1:7" ht="15.75" x14ac:dyDescent="0.25">
      <c r="A501" s="5" t="s">
        <v>6</v>
      </c>
      <c r="B501" s="6" t="s">
        <v>2321</v>
      </c>
      <c r="C501" s="6" t="s">
        <v>10</v>
      </c>
      <c r="D501" s="6" t="s">
        <v>2322</v>
      </c>
      <c r="E501" s="6" t="s">
        <v>2323</v>
      </c>
      <c r="F501" s="93">
        <v>10000</v>
      </c>
      <c r="G501" s="10"/>
    </row>
    <row r="502" spans="1:7" ht="15.75" x14ac:dyDescent="0.25">
      <c r="A502" s="5" t="s">
        <v>6</v>
      </c>
      <c r="B502" s="6" t="s">
        <v>539</v>
      </c>
      <c r="C502" s="6" t="s">
        <v>10</v>
      </c>
      <c r="D502" s="6" t="s">
        <v>2324</v>
      </c>
      <c r="E502" s="6" t="s">
        <v>2325</v>
      </c>
      <c r="F502" s="93">
        <v>15000</v>
      </c>
      <c r="G502" s="10"/>
    </row>
    <row r="503" spans="1:7" ht="15.75" x14ac:dyDescent="0.25">
      <c r="A503" s="5" t="s">
        <v>6</v>
      </c>
      <c r="B503" s="6" t="s">
        <v>779</v>
      </c>
      <c r="C503" s="6" t="s">
        <v>10</v>
      </c>
      <c r="D503" s="6" t="s">
        <v>2326</v>
      </c>
      <c r="E503" s="6" t="s">
        <v>2327</v>
      </c>
      <c r="F503" s="93">
        <v>5000</v>
      </c>
      <c r="G503" s="10"/>
    </row>
    <row r="504" spans="1:7" ht="15.75" x14ac:dyDescent="0.25">
      <c r="A504" s="5" t="s">
        <v>6</v>
      </c>
      <c r="B504" s="6" t="s">
        <v>49</v>
      </c>
      <c r="C504" s="6" t="s">
        <v>10</v>
      </c>
      <c r="D504" s="6" t="s">
        <v>2328</v>
      </c>
      <c r="E504" s="6" t="s">
        <v>443</v>
      </c>
      <c r="F504" s="93">
        <v>3979</v>
      </c>
      <c r="G504" s="10"/>
    </row>
    <row r="505" spans="1:7" ht="15.75" x14ac:dyDescent="0.25">
      <c r="A505" s="5" t="s">
        <v>6</v>
      </c>
      <c r="B505" s="6" t="s">
        <v>2329</v>
      </c>
      <c r="C505" s="6" t="s">
        <v>10</v>
      </c>
      <c r="D505" s="6" t="s">
        <v>2330</v>
      </c>
      <c r="E505" s="6" t="s">
        <v>2331</v>
      </c>
      <c r="F505" s="93">
        <v>105</v>
      </c>
      <c r="G505" s="10"/>
    </row>
    <row r="506" spans="1:7" ht="15.75" x14ac:dyDescent="0.25">
      <c r="A506" s="5" t="s">
        <v>6</v>
      </c>
      <c r="B506" s="6" t="s">
        <v>228</v>
      </c>
      <c r="C506" s="6" t="s">
        <v>10</v>
      </c>
      <c r="D506" s="6" t="s">
        <v>2332</v>
      </c>
      <c r="E506" s="6" t="s">
        <v>2333</v>
      </c>
      <c r="F506" s="93">
        <v>800</v>
      </c>
      <c r="G506" s="10"/>
    </row>
    <row r="507" spans="1:7" ht="15.75" x14ac:dyDescent="0.25">
      <c r="A507" s="5" t="s">
        <v>6</v>
      </c>
      <c r="B507" s="6" t="s">
        <v>2334</v>
      </c>
      <c r="C507" s="6" t="s">
        <v>65</v>
      </c>
      <c r="D507" s="6"/>
      <c r="E507" s="6" t="s">
        <v>2335</v>
      </c>
      <c r="F507" s="93">
        <v>67.13</v>
      </c>
      <c r="G507" s="97"/>
    </row>
    <row r="508" spans="1:7" ht="31.5" x14ac:dyDescent="0.25">
      <c r="A508" s="5" t="s">
        <v>6</v>
      </c>
      <c r="B508" s="84" t="s">
        <v>1611</v>
      </c>
      <c r="C508" s="94" t="s">
        <v>66</v>
      </c>
      <c r="D508" s="94">
        <v>8400937087</v>
      </c>
      <c r="E508" s="84" t="s">
        <v>2336</v>
      </c>
      <c r="F508" s="88">
        <v>49000</v>
      </c>
      <c r="G508" s="10"/>
    </row>
    <row r="509" spans="1:7" ht="15.75" x14ac:dyDescent="0.25">
      <c r="A509" s="5" t="s">
        <v>6</v>
      </c>
      <c r="B509" s="84" t="s">
        <v>1611</v>
      </c>
      <c r="C509" s="94" t="s">
        <v>66</v>
      </c>
      <c r="D509" s="94"/>
      <c r="E509" s="84" t="s">
        <v>2337</v>
      </c>
      <c r="F509" s="88">
        <v>20000</v>
      </c>
      <c r="G509" s="10"/>
    </row>
    <row r="510" spans="1:7" ht="15.75" x14ac:dyDescent="0.25">
      <c r="A510" s="5" t="s">
        <v>6</v>
      </c>
      <c r="B510" s="84" t="s">
        <v>2338</v>
      </c>
      <c r="C510" s="94" t="s">
        <v>65</v>
      </c>
      <c r="D510" s="94" t="s">
        <v>2339</v>
      </c>
      <c r="E510" s="84" t="s">
        <v>65</v>
      </c>
      <c r="F510" s="88">
        <v>4500</v>
      </c>
      <c r="G510" s="97"/>
    </row>
    <row r="511" spans="1:7" ht="15.75" x14ac:dyDescent="0.25">
      <c r="A511" s="5" t="s">
        <v>6</v>
      </c>
      <c r="B511" s="84" t="s">
        <v>2340</v>
      </c>
      <c r="C511" s="94" t="s">
        <v>66</v>
      </c>
      <c r="D511" s="94" t="s">
        <v>2341</v>
      </c>
      <c r="E511" s="84" t="s">
        <v>1531</v>
      </c>
      <c r="F511" s="88">
        <v>17900</v>
      </c>
      <c r="G511" s="10"/>
    </row>
    <row r="512" spans="1:7" ht="31.5" x14ac:dyDescent="0.25">
      <c r="A512" s="5" t="s">
        <v>6</v>
      </c>
      <c r="B512" s="84" t="s">
        <v>2342</v>
      </c>
      <c r="C512" s="94" t="s">
        <v>10</v>
      </c>
      <c r="D512" s="94" t="s">
        <v>2343</v>
      </c>
      <c r="E512" s="84" t="s">
        <v>2344</v>
      </c>
      <c r="F512" s="88">
        <v>6200</v>
      </c>
      <c r="G512" s="10"/>
    </row>
    <row r="513" spans="1:7" ht="31.5" x14ac:dyDescent="0.25">
      <c r="A513" s="5" t="s">
        <v>6</v>
      </c>
      <c r="B513" s="84" t="s">
        <v>1540</v>
      </c>
      <c r="C513" s="94" t="s">
        <v>10</v>
      </c>
      <c r="D513" s="94" t="s">
        <v>2345</v>
      </c>
      <c r="E513" s="84" t="s">
        <v>2346</v>
      </c>
      <c r="F513" s="88">
        <v>3502</v>
      </c>
      <c r="G513" s="10"/>
    </row>
    <row r="514" spans="1:7" ht="15.75" x14ac:dyDescent="0.25">
      <c r="A514" s="5" t="s">
        <v>6</v>
      </c>
      <c r="B514" s="84" t="s">
        <v>2347</v>
      </c>
      <c r="C514" s="94" t="s">
        <v>10</v>
      </c>
      <c r="D514" s="94" t="s">
        <v>2348</v>
      </c>
      <c r="E514" s="84" t="s">
        <v>2349</v>
      </c>
      <c r="F514" s="88">
        <v>12955</v>
      </c>
      <c r="G514" s="10"/>
    </row>
    <row r="515" spans="1:7" ht="15.75" x14ac:dyDescent="0.25">
      <c r="A515" s="5" t="s">
        <v>6</v>
      </c>
      <c r="B515" s="84" t="s">
        <v>1395</v>
      </c>
      <c r="C515" s="94" t="s">
        <v>10</v>
      </c>
      <c r="D515" s="94" t="s">
        <v>1396</v>
      </c>
      <c r="E515" s="84" t="s">
        <v>1397</v>
      </c>
      <c r="F515" s="88">
        <v>3702</v>
      </c>
      <c r="G515" s="10"/>
    </row>
    <row r="516" spans="1:7" ht="31.5" x14ac:dyDescent="0.25">
      <c r="A516" s="5" t="s">
        <v>6</v>
      </c>
      <c r="B516" s="84" t="s">
        <v>2350</v>
      </c>
      <c r="C516" s="94" t="s">
        <v>66</v>
      </c>
      <c r="D516" s="94" t="s">
        <v>2351</v>
      </c>
      <c r="E516" s="84" t="s">
        <v>2352</v>
      </c>
      <c r="F516" s="88">
        <v>15000</v>
      </c>
      <c r="G516" s="10"/>
    </row>
    <row r="517" spans="1:7" ht="31.5" x14ac:dyDescent="0.25">
      <c r="A517" s="5" t="s">
        <v>6</v>
      </c>
      <c r="B517" s="84" t="s">
        <v>2354</v>
      </c>
      <c r="C517" s="94" t="s">
        <v>66</v>
      </c>
      <c r="D517" s="94" t="s">
        <v>2355</v>
      </c>
      <c r="E517" s="84" t="s">
        <v>2356</v>
      </c>
      <c r="F517" s="88">
        <v>23000</v>
      </c>
      <c r="G517" s="10"/>
    </row>
    <row r="518" spans="1:7" ht="31.5" x14ac:dyDescent="0.25">
      <c r="A518" s="5" t="s">
        <v>6</v>
      </c>
      <c r="B518" s="84" t="s">
        <v>1796</v>
      </c>
      <c r="C518" s="94" t="s">
        <v>66</v>
      </c>
      <c r="D518" s="94" t="s">
        <v>2357</v>
      </c>
      <c r="E518" s="84" t="s">
        <v>2358</v>
      </c>
      <c r="F518" s="88">
        <v>10000</v>
      </c>
      <c r="G518" s="10"/>
    </row>
    <row r="519" spans="1:7" ht="15.75" x14ac:dyDescent="0.25">
      <c r="A519" s="5" t="s">
        <v>6</v>
      </c>
      <c r="B519" s="84" t="s">
        <v>2359</v>
      </c>
      <c r="C519" s="94" t="s">
        <v>10</v>
      </c>
      <c r="D519" s="94" t="s">
        <v>2360</v>
      </c>
      <c r="E519" s="84" t="s">
        <v>2361</v>
      </c>
      <c r="F519" s="88">
        <v>20240</v>
      </c>
      <c r="G519" s="10"/>
    </row>
    <row r="520" spans="1:7" ht="47.25" x14ac:dyDescent="0.25">
      <c r="A520" s="5" t="s">
        <v>6</v>
      </c>
      <c r="B520" s="84" t="s">
        <v>2362</v>
      </c>
      <c r="C520" s="94" t="s">
        <v>10</v>
      </c>
      <c r="D520" s="94" t="s">
        <v>2363</v>
      </c>
      <c r="E520" s="84" t="s">
        <v>2364</v>
      </c>
      <c r="F520" s="88">
        <v>15000</v>
      </c>
      <c r="G520" s="10"/>
    </row>
    <row r="521" spans="1:7" ht="15.75" x14ac:dyDescent="0.25">
      <c r="A521" s="5" t="s">
        <v>6</v>
      </c>
      <c r="B521" s="84" t="s">
        <v>1724</v>
      </c>
      <c r="C521" s="94" t="s">
        <v>10</v>
      </c>
      <c r="D521" s="94" t="s">
        <v>2365</v>
      </c>
      <c r="E521" s="84" t="s">
        <v>2366</v>
      </c>
      <c r="F521" s="88">
        <v>2500</v>
      </c>
      <c r="G521" s="10"/>
    </row>
    <row r="522" spans="1:7" ht="15.75" x14ac:dyDescent="0.25">
      <c r="A522" s="5" t="s">
        <v>6</v>
      </c>
      <c r="B522" s="84" t="s">
        <v>441</v>
      </c>
      <c r="C522" s="94" t="s">
        <v>10</v>
      </c>
      <c r="D522" s="94" t="s">
        <v>2367</v>
      </c>
      <c r="E522" s="84" t="s">
        <v>2368</v>
      </c>
      <c r="F522" s="88">
        <v>831</v>
      </c>
      <c r="G522" s="10"/>
    </row>
    <row r="523" spans="1:7" ht="15.75" x14ac:dyDescent="0.25">
      <c r="A523" s="5" t="s">
        <v>6</v>
      </c>
      <c r="B523" s="84" t="s">
        <v>2369</v>
      </c>
      <c r="C523" s="94" t="s">
        <v>10</v>
      </c>
      <c r="D523" s="94" t="s">
        <v>2370</v>
      </c>
      <c r="E523" s="84" t="s">
        <v>2371</v>
      </c>
      <c r="F523" s="88">
        <v>22500</v>
      </c>
      <c r="G523" s="10"/>
    </row>
    <row r="524" spans="1:7" ht="31.5" x14ac:dyDescent="0.25">
      <c r="A524" s="5" t="s">
        <v>6</v>
      </c>
      <c r="B524" s="84" t="s">
        <v>438</v>
      </c>
      <c r="C524" s="94" t="s">
        <v>10</v>
      </c>
      <c r="D524" s="94" t="s">
        <v>2372</v>
      </c>
      <c r="E524" s="84" t="s">
        <v>2373</v>
      </c>
      <c r="F524" s="88">
        <v>800</v>
      </c>
      <c r="G524" s="10"/>
    </row>
    <row r="525" spans="1:7" ht="15.75" x14ac:dyDescent="0.25">
      <c r="A525" s="5" t="s">
        <v>6</v>
      </c>
      <c r="B525" s="84" t="s">
        <v>1512</v>
      </c>
      <c r="C525" s="94" t="s">
        <v>10</v>
      </c>
      <c r="D525" s="94" t="s">
        <v>2374</v>
      </c>
      <c r="E525" s="84" t="s">
        <v>1729</v>
      </c>
      <c r="F525" s="88">
        <v>1210</v>
      </c>
      <c r="G525" s="10"/>
    </row>
    <row r="526" spans="1:7" ht="15.75" x14ac:dyDescent="0.25">
      <c r="A526" s="5" t="s">
        <v>6</v>
      </c>
      <c r="B526" s="84" t="s">
        <v>2375</v>
      </c>
      <c r="C526" s="94" t="s">
        <v>66</v>
      </c>
      <c r="D526" s="94"/>
      <c r="E526" s="84" t="s">
        <v>2376</v>
      </c>
      <c r="F526" s="88">
        <v>5200</v>
      </c>
      <c r="G526" s="10"/>
    </row>
    <row r="527" spans="1:7" ht="15.75" x14ac:dyDescent="0.25">
      <c r="A527" s="5" t="s">
        <v>6</v>
      </c>
      <c r="B527" s="84" t="s">
        <v>2642</v>
      </c>
      <c r="C527" s="94" t="s">
        <v>65</v>
      </c>
      <c r="D527" s="94"/>
      <c r="E527" s="84" t="s">
        <v>2377</v>
      </c>
      <c r="F527" s="88">
        <v>21350</v>
      </c>
      <c r="G527" s="98"/>
    </row>
    <row r="528" spans="1:7" ht="31.5" x14ac:dyDescent="0.25">
      <c r="A528" s="5" t="s">
        <v>6</v>
      </c>
      <c r="B528" s="84" t="s">
        <v>2378</v>
      </c>
      <c r="C528" s="94" t="s">
        <v>65</v>
      </c>
      <c r="D528" s="94" t="s">
        <v>2379</v>
      </c>
      <c r="E528" s="84" t="s">
        <v>2380</v>
      </c>
      <c r="F528" s="88">
        <v>30000</v>
      </c>
      <c r="G528" s="97"/>
    </row>
    <row r="529" spans="1:7" ht="15.75" x14ac:dyDescent="0.25">
      <c r="A529" s="5" t="s">
        <v>6</v>
      </c>
      <c r="B529" s="84" t="s">
        <v>1243</v>
      </c>
      <c r="C529" s="94" t="s">
        <v>65</v>
      </c>
      <c r="D529" s="94" t="s">
        <v>2381</v>
      </c>
      <c r="E529" s="84" t="s">
        <v>2382</v>
      </c>
      <c r="F529" s="88">
        <v>40983.599999999999</v>
      </c>
      <c r="G529" s="97"/>
    </row>
    <row r="530" spans="1:7" ht="15.75" x14ac:dyDescent="0.25">
      <c r="A530" s="5" t="s">
        <v>6</v>
      </c>
      <c r="B530" s="84" t="s">
        <v>2383</v>
      </c>
      <c r="C530" s="94" t="s">
        <v>10</v>
      </c>
      <c r="D530" s="94" t="s">
        <v>2384</v>
      </c>
      <c r="E530" s="84" t="s">
        <v>2385</v>
      </c>
      <c r="F530" s="88">
        <v>1000</v>
      </c>
      <c r="G530" s="10"/>
    </row>
    <row r="531" spans="1:7" ht="15.75" x14ac:dyDescent="0.25">
      <c r="A531" s="5" t="s">
        <v>6</v>
      </c>
      <c r="B531" s="84" t="s">
        <v>2386</v>
      </c>
      <c r="C531" s="94" t="s">
        <v>10</v>
      </c>
      <c r="D531" s="94" t="s">
        <v>2387</v>
      </c>
      <c r="E531" s="84" t="s">
        <v>2388</v>
      </c>
      <c r="F531" s="88">
        <v>2000</v>
      </c>
      <c r="G531" s="10"/>
    </row>
    <row r="532" spans="1:7" ht="15.75" x14ac:dyDescent="0.25">
      <c r="A532" s="5" t="s">
        <v>6</v>
      </c>
      <c r="B532" s="84" t="s">
        <v>2389</v>
      </c>
      <c r="C532" s="94" t="s">
        <v>10</v>
      </c>
      <c r="D532" s="94" t="s">
        <v>2390</v>
      </c>
      <c r="E532" s="84" t="s">
        <v>2391</v>
      </c>
      <c r="F532" s="88">
        <v>1000</v>
      </c>
      <c r="G532" s="10"/>
    </row>
    <row r="533" spans="1:7" ht="15.75" x14ac:dyDescent="0.25">
      <c r="A533" s="5" t="s">
        <v>6</v>
      </c>
      <c r="B533" s="84" t="s">
        <v>2353</v>
      </c>
      <c r="C533" s="94" t="s">
        <v>66</v>
      </c>
      <c r="D533" s="94" t="s">
        <v>2392</v>
      </c>
      <c r="E533" s="84" t="s">
        <v>2393</v>
      </c>
      <c r="F533" s="88">
        <v>17000</v>
      </c>
      <c r="G533" s="10"/>
    </row>
    <row r="534" spans="1:7" ht="15.75" x14ac:dyDescent="0.25">
      <c r="A534" s="5" t="s">
        <v>6</v>
      </c>
      <c r="B534" s="84" t="s">
        <v>2394</v>
      </c>
      <c r="C534" s="94" t="s">
        <v>66</v>
      </c>
      <c r="D534" s="94" t="s">
        <v>2395</v>
      </c>
      <c r="E534" s="84" t="s">
        <v>2396</v>
      </c>
      <c r="F534" s="88">
        <v>7800</v>
      </c>
      <c r="G534" s="10"/>
    </row>
    <row r="535" spans="1:7" ht="31.5" x14ac:dyDescent="0.25">
      <c r="A535" s="5" t="s">
        <v>6</v>
      </c>
      <c r="B535" s="84" t="s">
        <v>2397</v>
      </c>
      <c r="C535" s="94" t="s">
        <v>10</v>
      </c>
      <c r="D535" s="94" t="s">
        <v>2398</v>
      </c>
      <c r="E535" s="84" t="s">
        <v>2399</v>
      </c>
      <c r="F535" s="88">
        <v>540</v>
      </c>
      <c r="G535" s="10"/>
    </row>
    <row r="536" spans="1:7" ht="15.75" x14ac:dyDescent="0.25">
      <c r="A536" s="5" t="s">
        <v>6</v>
      </c>
      <c r="B536" s="84" t="s">
        <v>2400</v>
      </c>
      <c r="C536" s="94" t="s">
        <v>10</v>
      </c>
      <c r="D536" s="94" t="s">
        <v>2401</v>
      </c>
      <c r="E536" s="84" t="s">
        <v>2402</v>
      </c>
      <c r="F536" s="88">
        <v>1000</v>
      </c>
      <c r="G536" s="10"/>
    </row>
    <row r="537" spans="1:7" ht="31.5" x14ac:dyDescent="0.25">
      <c r="A537" s="5" t="s">
        <v>6</v>
      </c>
      <c r="B537" s="84" t="s">
        <v>2403</v>
      </c>
      <c r="C537" s="94" t="s">
        <v>66</v>
      </c>
      <c r="D537" s="94" t="s">
        <v>2395</v>
      </c>
      <c r="E537" s="84" t="s">
        <v>2404</v>
      </c>
      <c r="F537" s="88">
        <v>1000</v>
      </c>
      <c r="G537" s="10"/>
    </row>
    <row r="538" spans="1:7" ht="15.75" x14ac:dyDescent="0.25">
      <c r="A538" s="5" t="s">
        <v>6</v>
      </c>
      <c r="B538" s="84" t="s">
        <v>2405</v>
      </c>
      <c r="C538" s="94" t="s">
        <v>66</v>
      </c>
      <c r="D538" s="94" t="s">
        <v>2406</v>
      </c>
      <c r="E538" s="84" t="s">
        <v>2407</v>
      </c>
      <c r="F538" s="88">
        <v>38000</v>
      </c>
      <c r="G538" s="10"/>
    </row>
    <row r="539" spans="1:7" ht="15.75" x14ac:dyDescent="0.25">
      <c r="A539" s="5" t="s">
        <v>6</v>
      </c>
      <c r="B539" s="84" t="s">
        <v>2408</v>
      </c>
      <c r="C539" s="94" t="s">
        <v>10</v>
      </c>
      <c r="D539" s="94" t="s">
        <v>2409</v>
      </c>
      <c r="E539" s="84" t="s">
        <v>2410</v>
      </c>
      <c r="F539" s="88">
        <v>205</v>
      </c>
      <c r="G539" s="10"/>
    </row>
    <row r="540" spans="1:7" ht="15.75" x14ac:dyDescent="0.25">
      <c r="A540" s="5" t="s">
        <v>6</v>
      </c>
      <c r="B540" s="84" t="s">
        <v>1422</v>
      </c>
      <c r="C540" s="94" t="s">
        <v>10</v>
      </c>
      <c r="D540" s="94" t="s">
        <v>2411</v>
      </c>
      <c r="E540" s="84" t="s">
        <v>1520</v>
      </c>
      <c r="F540" s="88">
        <v>775</v>
      </c>
      <c r="G540" s="10"/>
    </row>
    <row r="541" spans="1:7" ht="15.75" x14ac:dyDescent="0.25">
      <c r="A541" s="5" t="s">
        <v>6</v>
      </c>
      <c r="B541" s="84" t="s">
        <v>1528</v>
      </c>
      <c r="C541" s="94" t="s">
        <v>10</v>
      </c>
      <c r="D541" s="94" t="s">
        <v>1396</v>
      </c>
      <c r="E541" s="84" t="s">
        <v>1489</v>
      </c>
      <c r="F541" s="88">
        <v>2880</v>
      </c>
      <c r="G541" s="10"/>
    </row>
    <row r="542" spans="1:7" ht="15.75" x14ac:dyDescent="0.25">
      <c r="A542" s="5" t="s">
        <v>6</v>
      </c>
      <c r="B542" s="84" t="s">
        <v>1528</v>
      </c>
      <c r="C542" s="94" t="s">
        <v>10</v>
      </c>
      <c r="D542" s="94" t="s">
        <v>2412</v>
      </c>
      <c r="E542" s="84" t="s">
        <v>2413</v>
      </c>
      <c r="F542" s="88">
        <v>1320</v>
      </c>
      <c r="G542" s="10"/>
    </row>
    <row r="543" spans="1:7" ht="31.5" x14ac:dyDescent="0.25">
      <c r="A543" s="5" t="s">
        <v>6</v>
      </c>
      <c r="B543" s="84" t="s">
        <v>2414</v>
      </c>
      <c r="C543" s="94" t="s">
        <v>66</v>
      </c>
      <c r="D543" s="94" t="s">
        <v>2415</v>
      </c>
      <c r="E543" s="84" t="s">
        <v>2416</v>
      </c>
      <c r="F543" s="88">
        <v>12500</v>
      </c>
      <c r="G543" s="10"/>
    </row>
    <row r="544" spans="1:7" ht="31.5" x14ac:dyDescent="0.25">
      <c r="A544" s="5" t="s">
        <v>6</v>
      </c>
      <c r="B544" s="84" t="s">
        <v>2417</v>
      </c>
      <c r="C544" s="94" t="s">
        <v>10</v>
      </c>
      <c r="D544" s="94" t="s">
        <v>2418</v>
      </c>
      <c r="E544" s="84" t="s">
        <v>2419</v>
      </c>
      <c r="F544" s="88">
        <v>7500</v>
      </c>
      <c r="G544" s="10"/>
    </row>
    <row r="545" spans="1:7" ht="15.75" x14ac:dyDescent="0.25">
      <c r="A545" s="5" t="s">
        <v>6</v>
      </c>
      <c r="B545" s="84" t="s">
        <v>1414</v>
      </c>
      <c r="C545" s="94" t="s">
        <v>10</v>
      </c>
      <c r="D545" s="94" t="s">
        <v>2420</v>
      </c>
      <c r="E545" s="84" t="s">
        <v>2421</v>
      </c>
      <c r="F545" s="88">
        <v>718</v>
      </c>
      <c r="G545" s="10"/>
    </row>
    <row r="546" spans="1:7" ht="15.75" x14ac:dyDescent="0.25">
      <c r="A546" s="5" t="s">
        <v>6</v>
      </c>
      <c r="B546" s="84" t="s">
        <v>2422</v>
      </c>
      <c r="C546" s="94" t="s">
        <v>10</v>
      </c>
      <c r="D546" s="94" t="s">
        <v>1526</v>
      </c>
      <c r="E546" s="102" t="s">
        <v>2655</v>
      </c>
      <c r="F546" s="88">
        <v>4400</v>
      </c>
      <c r="G546" s="10"/>
    </row>
    <row r="547" spans="1:7" ht="15.75" x14ac:dyDescent="0.25">
      <c r="A547" s="5" t="s">
        <v>6</v>
      </c>
      <c r="B547" s="84" t="s">
        <v>397</v>
      </c>
      <c r="C547" s="94" t="s">
        <v>65</v>
      </c>
      <c r="D547" s="94" t="s">
        <v>2423</v>
      </c>
      <c r="E547" s="84" t="s">
        <v>2424</v>
      </c>
      <c r="F547" s="88">
        <v>17017.400000000001</v>
      </c>
      <c r="G547" s="97"/>
    </row>
    <row r="548" spans="1:7" ht="15.75" x14ac:dyDescent="0.25">
      <c r="A548" s="5" t="s">
        <v>6</v>
      </c>
      <c r="B548" s="84" t="s">
        <v>2425</v>
      </c>
      <c r="C548" s="94" t="s">
        <v>66</v>
      </c>
      <c r="D548" s="94"/>
      <c r="E548" s="84" t="s">
        <v>2426</v>
      </c>
      <c r="F548" s="88">
        <v>36000</v>
      </c>
      <c r="G548" s="10"/>
    </row>
    <row r="549" spans="1:7" ht="15.75" x14ac:dyDescent="0.25">
      <c r="A549" s="5" t="s">
        <v>6</v>
      </c>
      <c r="B549" s="84" t="s">
        <v>539</v>
      </c>
      <c r="C549" s="94" t="s">
        <v>10</v>
      </c>
      <c r="D549" s="94" t="s">
        <v>2118</v>
      </c>
      <c r="E549" s="84" t="s">
        <v>446</v>
      </c>
      <c r="F549" s="88">
        <v>1900</v>
      </c>
      <c r="G549" s="10"/>
    </row>
    <row r="550" spans="1:7" ht="15.75" x14ac:dyDescent="0.25">
      <c r="A550" s="5" t="s">
        <v>6</v>
      </c>
      <c r="B550" s="84" t="s">
        <v>2427</v>
      </c>
      <c r="C550" s="94" t="s">
        <v>10</v>
      </c>
      <c r="D550" s="94" t="s">
        <v>2428</v>
      </c>
      <c r="E550" s="84" t="s">
        <v>1497</v>
      </c>
      <c r="F550" s="88">
        <v>3400</v>
      </c>
      <c r="G550" s="10"/>
    </row>
    <row r="551" spans="1:7" ht="15.75" x14ac:dyDescent="0.25">
      <c r="A551" s="5" t="s">
        <v>6</v>
      </c>
      <c r="B551" s="84" t="s">
        <v>441</v>
      </c>
      <c r="C551" s="94" t="s">
        <v>10</v>
      </c>
      <c r="D551" s="94" t="s">
        <v>2429</v>
      </c>
      <c r="E551" s="84" t="s">
        <v>592</v>
      </c>
      <c r="F551" s="88">
        <v>1250</v>
      </c>
      <c r="G551" s="10"/>
    </row>
    <row r="552" spans="1:7" ht="15.75" x14ac:dyDescent="0.25">
      <c r="A552" s="5" t="s">
        <v>6</v>
      </c>
      <c r="B552" s="84" t="s">
        <v>2430</v>
      </c>
      <c r="C552" s="94" t="s">
        <v>66</v>
      </c>
      <c r="D552" s="94" t="s">
        <v>2431</v>
      </c>
      <c r="E552" s="84" t="s">
        <v>2432</v>
      </c>
      <c r="F552" s="88">
        <v>18000</v>
      </c>
      <c r="G552" s="10"/>
    </row>
    <row r="553" spans="1:7" ht="15.75" x14ac:dyDescent="0.25">
      <c r="A553" s="5" t="s">
        <v>6</v>
      </c>
      <c r="B553" s="84" t="s">
        <v>441</v>
      </c>
      <c r="C553" s="94" t="s">
        <v>10</v>
      </c>
      <c r="D553" s="94" t="s">
        <v>2433</v>
      </c>
      <c r="E553" s="84" t="s">
        <v>2434</v>
      </c>
      <c r="F553" s="88">
        <v>450</v>
      </c>
      <c r="G553" s="10"/>
    </row>
    <row r="554" spans="1:7" ht="15.75" x14ac:dyDescent="0.25">
      <c r="A554" s="5" t="s">
        <v>6</v>
      </c>
      <c r="B554" s="84" t="s">
        <v>2369</v>
      </c>
      <c r="C554" s="94" t="s">
        <v>10</v>
      </c>
      <c r="D554" s="94" t="s">
        <v>2435</v>
      </c>
      <c r="E554" s="84" t="s">
        <v>197</v>
      </c>
      <c r="F554" s="88">
        <v>12000</v>
      </c>
      <c r="G554" s="10"/>
    </row>
    <row r="555" spans="1:7" ht="15.75" x14ac:dyDescent="0.25">
      <c r="A555" s="5" t="s">
        <v>6</v>
      </c>
      <c r="B555" s="84" t="s">
        <v>1513</v>
      </c>
      <c r="C555" s="94" t="s">
        <v>10</v>
      </c>
      <c r="D555" s="94" t="s">
        <v>2436</v>
      </c>
      <c r="E555" s="84" t="s">
        <v>2437</v>
      </c>
      <c r="F555" s="88">
        <v>4833</v>
      </c>
      <c r="G555" s="10"/>
    </row>
    <row r="556" spans="1:7" ht="15.75" x14ac:dyDescent="0.25">
      <c r="A556" s="5" t="s">
        <v>6</v>
      </c>
      <c r="B556" s="84" t="s">
        <v>1513</v>
      </c>
      <c r="C556" s="94" t="s">
        <v>10</v>
      </c>
      <c r="D556" s="94" t="s">
        <v>2436</v>
      </c>
      <c r="E556" s="84" t="s">
        <v>2438</v>
      </c>
      <c r="F556" s="88">
        <v>375</v>
      </c>
      <c r="G556" s="10"/>
    </row>
    <row r="557" spans="1:7" ht="15.75" x14ac:dyDescent="0.25">
      <c r="A557" s="5" t="s">
        <v>6</v>
      </c>
      <c r="B557" s="84" t="s">
        <v>2439</v>
      </c>
      <c r="C557" s="94" t="s">
        <v>66</v>
      </c>
      <c r="D557" s="94"/>
      <c r="E557" s="84" t="s">
        <v>2440</v>
      </c>
      <c r="F557" s="88">
        <v>20000</v>
      </c>
      <c r="G557" s="10"/>
    </row>
    <row r="558" spans="1:7" ht="15.75" x14ac:dyDescent="0.25">
      <c r="A558" s="5" t="s">
        <v>6</v>
      </c>
      <c r="B558" s="84" t="s">
        <v>2441</v>
      </c>
      <c r="C558" s="94" t="s">
        <v>66</v>
      </c>
      <c r="D558" s="94" t="s">
        <v>2442</v>
      </c>
      <c r="E558" s="84" t="s">
        <v>2443</v>
      </c>
      <c r="F558" s="88">
        <v>15000</v>
      </c>
      <c r="G558" s="10"/>
    </row>
    <row r="559" spans="1:7" ht="15.75" x14ac:dyDescent="0.25">
      <c r="A559" s="5" t="s">
        <v>6</v>
      </c>
      <c r="B559" s="84" t="s">
        <v>957</v>
      </c>
      <c r="C559" s="94" t="s">
        <v>10</v>
      </c>
      <c r="D559" s="94" t="s">
        <v>2444</v>
      </c>
      <c r="E559" s="84" t="s">
        <v>2445</v>
      </c>
      <c r="F559" s="88">
        <v>2650</v>
      </c>
      <c r="G559" s="10"/>
    </row>
    <row r="560" spans="1:7" ht="15.75" x14ac:dyDescent="0.25">
      <c r="A560" s="5" t="s">
        <v>6</v>
      </c>
      <c r="B560" s="84" t="s">
        <v>2439</v>
      </c>
      <c r="C560" s="94" t="s">
        <v>66</v>
      </c>
      <c r="D560" s="94" t="s">
        <v>2446</v>
      </c>
      <c r="E560" s="84" t="s">
        <v>2447</v>
      </c>
      <c r="F560" s="88">
        <v>20000</v>
      </c>
      <c r="G560" s="10"/>
    </row>
    <row r="561" spans="1:7" ht="15.75" x14ac:dyDescent="0.25">
      <c r="A561" s="5" t="s">
        <v>6</v>
      </c>
      <c r="B561" s="84" t="s">
        <v>2439</v>
      </c>
      <c r="C561" s="94" t="s">
        <v>66</v>
      </c>
      <c r="D561" s="94"/>
      <c r="E561" s="84" t="s">
        <v>2448</v>
      </c>
      <c r="F561" s="88">
        <v>20000</v>
      </c>
      <c r="G561" s="10"/>
    </row>
    <row r="562" spans="1:7" ht="15.75" x14ac:dyDescent="0.25">
      <c r="A562" s="5" t="s">
        <v>6</v>
      </c>
      <c r="B562" s="84" t="s">
        <v>1611</v>
      </c>
      <c r="C562" s="94" t="s">
        <v>66</v>
      </c>
      <c r="D562" s="94" t="s">
        <v>2449</v>
      </c>
      <c r="E562" s="84" t="s">
        <v>2450</v>
      </c>
      <c r="F562" s="88">
        <v>50000</v>
      </c>
      <c r="G562" s="10"/>
    </row>
    <row r="563" spans="1:7" ht="15.75" x14ac:dyDescent="0.25">
      <c r="A563" s="5" t="s">
        <v>6</v>
      </c>
      <c r="B563" s="84" t="s">
        <v>1611</v>
      </c>
      <c r="C563" s="94" t="s">
        <v>66</v>
      </c>
      <c r="D563" s="94" t="s">
        <v>2449</v>
      </c>
      <c r="E563" s="84" t="s">
        <v>2451</v>
      </c>
      <c r="F563" s="88">
        <v>50000</v>
      </c>
      <c r="G563" s="10"/>
    </row>
    <row r="564" spans="1:7" ht="15.75" x14ac:dyDescent="0.25">
      <c r="A564" s="5" t="s">
        <v>6</v>
      </c>
      <c r="B564" s="84" t="s">
        <v>1611</v>
      </c>
      <c r="C564" s="94" t="s">
        <v>66</v>
      </c>
      <c r="D564" s="94" t="s">
        <v>2449</v>
      </c>
      <c r="E564" s="84" t="s">
        <v>2452</v>
      </c>
      <c r="F564" s="88">
        <v>50000</v>
      </c>
      <c r="G564" s="10"/>
    </row>
    <row r="565" spans="1:7" ht="15.75" x14ac:dyDescent="0.25">
      <c r="A565" s="5" t="s">
        <v>6</v>
      </c>
      <c r="B565" s="84" t="s">
        <v>1611</v>
      </c>
      <c r="C565" s="94" t="s">
        <v>66</v>
      </c>
      <c r="D565" s="94" t="s">
        <v>2449</v>
      </c>
      <c r="E565" s="84" t="s">
        <v>2453</v>
      </c>
      <c r="F565" s="88">
        <v>50000</v>
      </c>
      <c r="G565" s="10"/>
    </row>
    <row r="566" spans="1:7" ht="15.75" x14ac:dyDescent="0.25">
      <c r="A566" s="5" t="s">
        <v>6</v>
      </c>
      <c r="B566" s="84" t="s">
        <v>2454</v>
      </c>
      <c r="C566" s="94" t="s">
        <v>66</v>
      </c>
      <c r="D566" s="94" t="s">
        <v>2431</v>
      </c>
      <c r="E566" s="84" t="s">
        <v>2455</v>
      </c>
      <c r="F566" s="88">
        <v>35000</v>
      </c>
      <c r="G566" s="10"/>
    </row>
    <row r="567" spans="1:7" ht="15.75" x14ac:dyDescent="0.25">
      <c r="A567" s="5" t="s">
        <v>6</v>
      </c>
      <c r="B567" s="84" t="s">
        <v>2397</v>
      </c>
      <c r="C567" s="94" t="s">
        <v>10</v>
      </c>
      <c r="D567" s="94" t="s">
        <v>2456</v>
      </c>
      <c r="E567" s="84" t="s">
        <v>592</v>
      </c>
      <c r="F567" s="88">
        <v>1460</v>
      </c>
      <c r="G567" s="10"/>
    </row>
    <row r="568" spans="1:7" ht="15.75" x14ac:dyDescent="0.25">
      <c r="A568" s="5" t="s">
        <v>6</v>
      </c>
      <c r="B568" s="84" t="s">
        <v>2457</v>
      </c>
      <c r="C568" s="94" t="s">
        <v>10</v>
      </c>
      <c r="D568" s="94" t="s">
        <v>2458</v>
      </c>
      <c r="E568" s="84" t="s">
        <v>2459</v>
      </c>
      <c r="F568" s="88">
        <v>170</v>
      </c>
      <c r="G568" s="10"/>
    </row>
    <row r="569" spans="1:7" ht="15.75" x14ac:dyDescent="0.25">
      <c r="A569" s="5" t="s">
        <v>6</v>
      </c>
      <c r="B569" s="84" t="s">
        <v>2460</v>
      </c>
      <c r="C569" s="94" t="s">
        <v>10</v>
      </c>
      <c r="D569" s="94" t="s">
        <v>2461</v>
      </c>
      <c r="E569" s="84" t="s">
        <v>2462</v>
      </c>
      <c r="F569" s="88">
        <v>500</v>
      </c>
      <c r="G569" s="10"/>
    </row>
    <row r="570" spans="1:7" ht="31.5" x14ac:dyDescent="0.25">
      <c r="A570" s="5" t="s">
        <v>6</v>
      </c>
      <c r="B570" s="84" t="s">
        <v>1386</v>
      </c>
      <c r="C570" s="94" t="s">
        <v>10</v>
      </c>
      <c r="D570" s="94" t="s">
        <v>2463</v>
      </c>
      <c r="E570" s="84" t="s">
        <v>2464</v>
      </c>
      <c r="F570" s="88">
        <v>9000</v>
      </c>
      <c r="G570" s="10"/>
    </row>
    <row r="571" spans="1:7" ht="15.75" x14ac:dyDescent="0.25">
      <c r="A571" s="5" t="s">
        <v>6</v>
      </c>
      <c r="B571" s="84" t="s">
        <v>2465</v>
      </c>
      <c r="C571" s="94" t="s">
        <v>10</v>
      </c>
      <c r="D571" s="94" t="s">
        <v>2466</v>
      </c>
      <c r="E571" s="84" t="s">
        <v>1524</v>
      </c>
      <c r="F571" s="88">
        <v>2200</v>
      </c>
      <c r="G571" s="10"/>
    </row>
    <row r="572" spans="1:7" ht="15.75" x14ac:dyDescent="0.25">
      <c r="A572" s="5" t="s">
        <v>6</v>
      </c>
      <c r="B572" s="84" t="s">
        <v>2465</v>
      </c>
      <c r="C572" s="94" t="s">
        <v>10</v>
      </c>
      <c r="D572" s="94" t="s">
        <v>2467</v>
      </c>
      <c r="E572" s="84" t="s">
        <v>2468</v>
      </c>
      <c r="F572" s="88">
        <v>5400</v>
      </c>
      <c r="G572" s="10"/>
    </row>
    <row r="573" spans="1:7" ht="31.5" x14ac:dyDescent="0.25">
      <c r="A573" s="5" t="s">
        <v>6</v>
      </c>
      <c r="B573" s="84" t="s">
        <v>2469</v>
      </c>
      <c r="C573" s="94" t="s">
        <v>10</v>
      </c>
      <c r="D573" s="94" t="s">
        <v>2470</v>
      </c>
      <c r="E573" s="84" t="s">
        <v>2471</v>
      </c>
      <c r="F573" s="88">
        <v>1560</v>
      </c>
      <c r="G573" s="10"/>
    </row>
    <row r="574" spans="1:7" ht="31.5" x14ac:dyDescent="0.25">
      <c r="A574" s="5" t="s">
        <v>6</v>
      </c>
      <c r="B574" s="84" t="s">
        <v>2397</v>
      </c>
      <c r="C574" s="94" t="s">
        <v>10</v>
      </c>
      <c r="D574" s="94" t="s">
        <v>2472</v>
      </c>
      <c r="E574" s="84" t="s">
        <v>2473</v>
      </c>
      <c r="F574" s="88">
        <v>550</v>
      </c>
      <c r="G574" s="10"/>
    </row>
    <row r="575" spans="1:7" ht="15.75" x14ac:dyDescent="0.25">
      <c r="A575" s="5" t="s">
        <v>6</v>
      </c>
      <c r="B575" s="84" t="s">
        <v>1512</v>
      </c>
      <c r="C575" s="94" t="s">
        <v>10</v>
      </c>
      <c r="D575" s="94" t="s">
        <v>2474</v>
      </c>
      <c r="E575" s="84" t="s">
        <v>2475</v>
      </c>
      <c r="F575" s="88">
        <v>180</v>
      </c>
      <c r="G575" s="10"/>
    </row>
    <row r="576" spans="1:7" ht="15.75" x14ac:dyDescent="0.25">
      <c r="A576" s="5" t="s">
        <v>6</v>
      </c>
      <c r="B576" s="84" t="s">
        <v>1395</v>
      </c>
      <c r="C576" s="94" t="s">
        <v>10</v>
      </c>
      <c r="D576" s="94" t="s">
        <v>2476</v>
      </c>
      <c r="E576" s="84" t="s">
        <v>2477</v>
      </c>
      <c r="F576" s="88">
        <v>1542.5</v>
      </c>
      <c r="G576" s="10"/>
    </row>
    <row r="577" spans="1:7" ht="15.75" x14ac:dyDescent="0.25">
      <c r="A577" s="5" t="s">
        <v>6</v>
      </c>
      <c r="B577" s="84" t="s">
        <v>2478</v>
      </c>
      <c r="C577" s="94" t="s">
        <v>207</v>
      </c>
      <c r="D577" s="94" t="s">
        <v>2479</v>
      </c>
      <c r="E577" s="84" t="s">
        <v>1910</v>
      </c>
      <c r="F577" s="88">
        <v>42760</v>
      </c>
      <c r="G577" s="98"/>
    </row>
    <row r="578" spans="1:7" ht="15.75" x14ac:dyDescent="0.25">
      <c r="A578" s="5" t="s">
        <v>6</v>
      </c>
      <c r="B578" s="84" t="s">
        <v>1528</v>
      </c>
      <c r="C578" s="94" t="s">
        <v>10</v>
      </c>
      <c r="D578" s="94" t="s">
        <v>1396</v>
      </c>
      <c r="E578" s="84" t="s">
        <v>1489</v>
      </c>
      <c r="F578" s="88">
        <v>2060</v>
      </c>
      <c r="G578" s="10"/>
    </row>
    <row r="579" spans="1:7" ht="47.25" x14ac:dyDescent="0.25">
      <c r="A579" s="5" t="s">
        <v>6</v>
      </c>
      <c r="B579" s="84" t="s">
        <v>2480</v>
      </c>
      <c r="C579" s="94" t="s">
        <v>65</v>
      </c>
      <c r="D579" s="94" t="s">
        <v>2481</v>
      </c>
      <c r="E579" s="84" t="s">
        <v>2482</v>
      </c>
      <c r="F579" s="88">
        <v>35000</v>
      </c>
      <c r="G579" s="97"/>
    </row>
    <row r="580" spans="1:7" ht="15.75" x14ac:dyDescent="0.25">
      <c r="A580" s="5" t="s">
        <v>6</v>
      </c>
      <c r="B580" s="84" t="s">
        <v>2405</v>
      </c>
      <c r="C580" s="94" t="s">
        <v>66</v>
      </c>
      <c r="D580" s="94" t="s">
        <v>2483</v>
      </c>
      <c r="E580" s="84" t="s">
        <v>2484</v>
      </c>
      <c r="F580" s="88">
        <v>40000</v>
      </c>
      <c r="G580" s="10"/>
    </row>
    <row r="581" spans="1:7" ht="31.5" x14ac:dyDescent="0.25">
      <c r="A581" s="5" t="s">
        <v>6</v>
      </c>
      <c r="B581" s="84" t="s">
        <v>1611</v>
      </c>
      <c r="C581" s="94" t="s">
        <v>66</v>
      </c>
      <c r="D581" s="94">
        <v>8400937087</v>
      </c>
      <c r="E581" s="84" t="s">
        <v>2485</v>
      </c>
      <c r="F581" s="88">
        <v>49000</v>
      </c>
      <c r="G581" s="10"/>
    </row>
    <row r="582" spans="1:7" ht="31.5" x14ac:dyDescent="0.25">
      <c r="A582" s="5" t="s">
        <v>6</v>
      </c>
      <c r="B582" s="84" t="s">
        <v>2486</v>
      </c>
      <c r="C582" s="94" t="s">
        <v>65</v>
      </c>
      <c r="D582" s="94"/>
      <c r="E582" s="84" t="s">
        <v>2487</v>
      </c>
      <c r="F582" s="88">
        <v>22800</v>
      </c>
      <c r="G582" s="97"/>
    </row>
    <row r="583" spans="1:7" ht="31.5" x14ac:dyDescent="0.25">
      <c r="A583" s="5" t="s">
        <v>6</v>
      </c>
      <c r="B583" s="84" t="s">
        <v>2488</v>
      </c>
      <c r="C583" s="94" t="s">
        <v>66</v>
      </c>
      <c r="D583" s="94" t="s">
        <v>2489</v>
      </c>
      <c r="E583" s="84" t="s">
        <v>2490</v>
      </c>
      <c r="F583" s="88">
        <v>25000</v>
      </c>
      <c r="G583" s="10"/>
    </row>
    <row r="584" spans="1:7" ht="47.25" x14ac:dyDescent="0.25">
      <c r="A584" s="5" t="s">
        <v>6</v>
      </c>
      <c r="B584" s="84" t="s">
        <v>2491</v>
      </c>
      <c r="C584" s="94" t="s">
        <v>10</v>
      </c>
      <c r="D584" s="94" t="s">
        <v>2492</v>
      </c>
      <c r="E584" s="84" t="s">
        <v>2493</v>
      </c>
      <c r="F584" s="88">
        <v>12000</v>
      </c>
      <c r="G584" s="10"/>
    </row>
    <row r="585" spans="1:7" ht="15.75" x14ac:dyDescent="0.25">
      <c r="A585" s="5" t="s">
        <v>6</v>
      </c>
      <c r="B585" s="84" t="s">
        <v>2494</v>
      </c>
      <c r="C585" s="94" t="s">
        <v>65</v>
      </c>
      <c r="D585" s="94" t="s">
        <v>2495</v>
      </c>
      <c r="E585" s="84"/>
      <c r="F585" s="88">
        <v>17612</v>
      </c>
      <c r="G585" s="97"/>
    </row>
    <row r="586" spans="1:7" ht="31.5" x14ac:dyDescent="0.25">
      <c r="A586" s="5" t="s">
        <v>6</v>
      </c>
      <c r="B586" s="84" t="s">
        <v>2496</v>
      </c>
      <c r="C586" s="94" t="s">
        <v>65</v>
      </c>
      <c r="D586" s="94"/>
      <c r="E586" s="84" t="s">
        <v>2497</v>
      </c>
      <c r="F586" s="88">
        <v>20000</v>
      </c>
      <c r="G586" s="97"/>
    </row>
    <row r="587" spans="1:7" ht="15.75" x14ac:dyDescent="0.25">
      <c r="A587" s="5" t="s">
        <v>6</v>
      </c>
      <c r="B587" s="84" t="s">
        <v>2498</v>
      </c>
      <c r="C587" s="94" t="s">
        <v>10</v>
      </c>
      <c r="D587" s="94" t="s">
        <v>2499</v>
      </c>
      <c r="E587" s="84" t="s">
        <v>2500</v>
      </c>
      <c r="F587" s="88">
        <v>11000</v>
      </c>
      <c r="G587" s="10"/>
    </row>
    <row r="588" spans="1:7" ht="31.5" x14ac:dyDescent="0.25">
      <c r="A588" s="5" t="s">
        <v>6</v>
      </c>
      <c r="B588" s="84" t="s">
        <v>2501</v>
      </c>
      <c r="C588" s="94" t="s">
        <v>10</v>
      </c>
      <c r="D588" s="94" t="s">
        <v>2502</v>
      </c>
      <c r="E588" s="84" t="s">
        <v>2503</v>
      </c>
      <c r="F588" s="88">
        <v>25000</v>
      </c>
      <c r="G588" s="10"/>
    </row>
    <row r="589" spans="1:7" ht="31.5" x14ac:dyDescent="0.25">
      <c r="A589" s="5" t="s">
        <v>6</v>
      </c>
      <c r="B589" s="84" t="s">
        <v>2504</v>
      </c>
      <c r="C589" s="94" t="s">
        <v>10</v>
      </c>
      <c r="D589" s="94"/>
      <c r="E589" s="84" t="s">
        <v>2505</v>
      </c>
      <c r="F589" s="88">
        <v>168.4</v>
      </c>
      <c r="G589" s="10"/>
    </row>
    <row r="590" spans="1:7" ht="15.75" x14ac:dyDescent="0.25">
      <c r="A590" s="5" t="s">
        <v>6</v>
      </c>
      <c r="B590" s="84" t="s">
        <v>1475</v>
      </c>
      <c r="C590" s="94" t="s">
        <v>10</v>
      </c>
      <c r="D590" s="94" t="s">
        <v>1476</v>
      </c>
      <c r="E590" s="84" t="s">
        <v>1516</v>
      </c>
      <c r="F590" s="88">
        <v>1400</v>
      </c>
      <c r="G590" s="10"/>
    </row>
    <row r="591" spans="1:7" ht="15.75" x14ac:dyDescent="0.25">
      <c r="A591" s="5" t="s">
        <v>6</v>
      </c>
      <c r="B591" s="84" t="s">
        <v>567</v>
      </c>
      <c r="C591" s="94" t="s">
        <v>10</v>
      </c>
      <c r="D591" s="94" t="s">
        <v>2506</v>
      </c>
      <c r="E591" s="84" t="s">
        <v>2507</v>
      </c>
      <c r="F591" s="88">
        <v>1450</v>
      </c>
      <c r="G591" s="10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4C6F-BD12-4691-B9D6-F9C5E28008AB}">
  <sheetPr>
    <pageSetUpPr fitToPage="1"/>
  </sheetPr>
  <dimension ref="A1:G67"/>
  <sheetViews>
    <sheetView topLeftCell="B49" workbookViewId="0">
      <selection activeCell="G67" sqref="G3:G67"/>
    </sheetView>
  </sheetViews>
  <sheetFormatPr defaultRowHeight="15" x14ac:dyDescent="0.25"/>
  <cols>
    <col min="1" max="1" width="15.28515625" customWidth="1"/>
    <col min="2" max="2" width="46.42578125" customWidth="1"/>
    <col min="3" max="3" width="40.28515625" customWidth="1"/>
    <col min="4" max="4" width="17.140625" customWidth="1"/>
    <col min="5" max="5" width="75.85546875" customWidth="1"/>
    <col min="6" max="6" width="20.42578125" customWidth="1"/>
    <col min="7" max="7" width="46.7109375" customWidth="1"/>
  </cols>
  <sheetData>
    <row r="1" spans="1:7" ht="21" x14ac:dyDescent="0.35">
      <c r="A1" s="111" t="s">
        <v>2508</v>
      </c>
      <c r="B1" s="111"/>
      <c r="C1" s="111"/>
      <c r="D1" s="111"/>
      <c r="E1" s="111"/>
      <c r="F1" s="112"/>
    </row>
    <row r="2" spans="1:7" ht="30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</row>
    <row r="3" spans="1:7" ht="15.75" x14ac:dyDescent="0.25">
      <c r="A3" s="5" t="s">
        <v>6</v>
      </c>
      <c r="B3" s="84" t="s">
        <v>441</v>
      </c>
      <c r="C3" s="84" t="s">
        <v>10</v>
      </c>
      <c r="D3" s="84" t="s">
        <v>2509</v>
      </c>
      <c r="E3" s="84" t="s">
        <v>586</v>
      </c>
      <c r="F3" s="95">
        <v>2800</v>
      </c>
      <c r="G3" s="96"/>
    </row>
    <row r="4" spans="1:7" ht="15.75" x14ac:dyDescent="0.25">
      <c r="A4" s="5" t="s">
        <v>6</v>
      </c>
      <c r="B4" s="84" t="s">
        <v>2510</v>
      </c>
      <c r="C4" s="84" t="s">
        <v>10</v>
      </c>
      <c r="D4" s="84" t="s">
        <v>2511</v>
      </c>
      <c r="E4" s="84" t="s">
        <v>2512</v>
      </c>
      <c r="F4" s="95">
        <v>300</v>
      </c>
      <c r="G4" s="96"/>
    </row>
    <row r="5" spans="1:7" ht="31.5" x14ac:dyDescent="0.25">
      <c r="A5" s="5" t="s">
        <v>6</v>
      </c>
      <c r="B5" s="84" t="s">
        <v>2513</v>
      </c>
      <c r="C5" s="84"/>
      <c r="D5" s="84"/>
      <c r="E5" s="84" t="s">
        <v>63</v>
      </c>
      <c r="F5" s="95">
        <v>997.5</v>
      </c>
      <c r="G5" s="96"/>
    </row>
    <row r="6" spans="1:7" ht="15.75" x14ac:dyDescent="0.25">
      <c r="A6" s="5" t="s">
        <v>6</v>
      </c>
      <c r="B6" s="84" t="s">
        <v>2514</v>
      </c>
      <c r="C6" s="84" t="s">
        <v>10</v>
      </c>
      <c r="D6" s="84" t="s">
        <v>2515</v>
      </c>
      <c r="E6" s="84" t="s">
        <v>2516</v>
      </c>
      <c r="F6" s="95">
        <v>26500</v>
      </c>
      <c r="G6" s="96"/>
    </row>
    <row r="7" spans="1:7" ht="15.75" x14ac:dyDescent="0.25">
      <c r="A7" s="5" t="s">
        <v>6</v>
      </c>
      <c r="B7" s="84" t="s">
        <v>2517</v>
      </c>
      <c r="C7" s="84" t="s">
        <v>10</v>
      </c>
      <c r="D7" s="84"/>
      <c r="E7" s="84" t="s">
        <v>2518</v>
      </c>
      <c r="F7" s="95">
        <v>1500</v>
      </c>
      <c r="G7" s="96"/>
    </row>
    <row r="8" spans="1:7" ht="15.75" x14ac:dyDescent="0.25">
      <c r="A8" s="5" t="s">
        <v>6</v>
      </c>
      <c r="B8" s="84" t="s">
        <v>933</v>
      </c>
      <c r="C8" s="84" t="s">
        <v>66</v>
      </c>
      <c r="D8" s="84"/>
      <c r="E8" s="84" t="s">
        <v>2519</v>
      </c>
      <c r="F8" s="95">
        <v>25000</v>
      </c>
      <c r="G8" s="96"/>
    </row>
    <row r="9" spans="1:7" ht="15.75" x14ac:dyDescent="0.25">
      <c r="A9" s="5" t="s">
        <v>6</v>
      </c>
      <c r="B9" s="84" t="s">
        <v>2520</v>
      </c>
      <c r="C9" s="84" t="s">
        <v>66</v>
      </c>
      <c r="D9" s="84"/>
      <c r="E9" s="84" t="s">
        <v>312</v>
      </c>
      <c r="F9" s="95">
        <v>30000</v>
      </c>
      <c r="G9" s="96"/>
    </row>
    <row r="10" spans="1:7" ht="15.75" x14ac:dyDescent="0.25">
      <c r="A10" s="5" t="s">
        <v>6</v>
      </c>
      <c r="B10" s="84" t="s">
        <v>2521</v>
      </c>
      <c r="C10" s="84" t="s">
        <v>66</v>
      </c>
      <c r="D10" s="84"/>
      <c r="E10" s="84" t="s">
        <v>312</v>
      </c>
      <c r="F10" s="95">
        <v>70000</v>
      </c>
      <c r="G10" s="96"/>
    </row>
    <row r="11" spans="1:7" ht="15.75" x14ac:dyDescent="0.25">
      <c r="A11" s="5" t="s">
        <v>6</v>
      </c>
      <c r="B11" s="84" t="s">
        <v>2522</v>
      </c>
      <c r="C11" s="84" t="s">
        <v>66</v>
      </c>
      <c r="D11" s="84"/>
      <c r="E11" s="84" t="s">
        <v>2523</v>
      </c>
      <c r="F11" s="95">
        <v>6600</v>
      </c>
      <c r="G11" s="96"/>
    </row>
    <row r="12" spans="1:7" ht="15.75" x14ac:dyDescent="0.25">
      <c r="A12" s="5" t="s">
        <v>6</v>
      </c>
      <c r="B12" s="84" t="s">
        <v>2524</v>
      </c>
      <c r="C12" s="84" t="s">
        <v>66</v>
      </c>
      <c r="D12" s="84">
        <v>8804037929</v>
      </c>
      <c r="E12" s="84" t="s">
        <v>2525</v>
      </c>
      <c r="F12" s="95">
        <v>41000</v>
      </c>
      <c r="G12" s="96"/>
    </row>
    <row r="13" spans="1:7" ht="15.75" x14ac:dyDescent="0.25">
      <c r="A13" s="5" t="s">
        <v>6</v>
      </c>
      <c r="B13" s="84" t="s">
        <v>1346</v>
      </c>
      <c r="C13" s="84" t="s">
        <v>10</v>
      </c>
      <c r="D13" s="84"/>
      <c r="E13" s="84" t="s">
        <v>2526</v>
      </c>
      <c r="F13" s="95">
        <v>184.96</v>
      </c>
      <c r="G13" s="96"/>
    </row>
    <row r="14" spans="1:7" ht="15.75" x14ac:dyDescent="0.25">
      <c r="A14" s="5" t="s">
        <v>6</v>
      </c>
      <c r="B14" s="84" t="s">
        <v>112</v>
      </c>
      <c r="C14" s="84" t="s">
        <v>10</v>
      </c>
      <c r="D14" s="84" t="s">
        <v>2527</v>
      </c>
      <c r="E14" s="84" t="s">
        <v>2528</v>
      </c>
      <c r="F14" s="95">
        <v>1000</v>
      </c>
      <c r="G14" s="96"/>
    </row>
    <row r="15" spans="1:7" ht="15.75" x14ac:dyDescent="0.25">
      <c r="A15" s="5" t="s">
        <v>6</v>
      </c>
      <c r="B15" s="84" t="s">
        <v>1365</v>
      </c>
      <c r="C15" s="84" t="s">
        <v>10</v>
      </c>
      <c r="D15" s="84" t="s">
        <v>2529</v>
      </c>
      <c r="E15" s="84" t="s">
        <v>498</v>
      </c>
      <c r="F15" s="95">
        <v>900</v>
      </c>
      <c r="G15" s="96"/>
    </row>
    <row r="16" spans="1:7" ht="15.75" x14ac:dyDescent="0.25">
      <c r="A16" s="5" t="s">
        <v>6</v>
      </c>
      <c r="B16" s="84" t="s">
        <v>779</v>
      </c>
      <c r="C16" s="84" t="s">
        <v>10</v>
      </c>
      <c r="D16" s="84" t="s">
        <v>2530</v>
      </c>
      <c r="E16" s="84" t="s">
        <v>2327</v>
      </c>
      <c r="F16" s="95">
        <v>5000</v>
      </c>
      <c r="G16" s="96"/>
    </row>
    <row r="17" spans="1:7" ht="15.75" x14ac:dyDescent="0.25">
      <c r="A17" s="5" t="s">
        <v>6</v>
      </c>
      <c r="B17" s="84" t="s">
        <v>49</v>
      </c>
      <c r="C17" s="84" t="s">
        <v>10</v>
      </c>
      <c r="D17" s="84" t="s">
        <v>2328</v>
      </c>
      <c r="E17" s="84" t="s">
        <v>443</v>
      </c>
      <c r="F17" s="95">
        <v>8075</v>
      </c>
      <c r="G17" s="96"/>
    </row>
    <row r="18" spans="1:7" ht="15.75" x14ac:dyDescent="0.25">
      <c r="A18" s="5" t="s">
        <v>6</v>
      </c>
      <c r="B18" s="84" t="s">
        <v>110</v>
      </c>
      <c r="C18" s="84" t="s">
        <v>10</v>
      </c>
      <c r="D18" s="84" t="s">
        <v>2531</v>
      </c>
      <c r="E18" s="84" t="s">
        <v>2532</v>
      </c>
      <c r="F18" s="95">
        <v>350</v>
      </c>
      <c r="G18" s="96"/>
    </row>
    <row r="19" spans="1:7" ht="15.75" x14ac:dyDescent="0.25">
      <c r="A19" s="5" t="s">
        <v>6</v>
      </c>
      <c r="B19" s="84" t="s">
        <v>2533</v>
      </c>
      <c r="C19" s="84" t="s">
        <v>10</v>
      </c>
      <c r="D19" s="84" t="s">
        <v>2534</v>
      </c>
      <c r="E19" s="84" t="s">
        <v>2535</v>
      </c>
      <c r="F19" s="95">
        <v>4650</v>
      </c>
      <c r="G19" s="96"/>
    </row>
    <row r="20" spans="1:7" ht="15.75" x14ac:dyDescent="0.25">
      <c r="A20" s="5" t="s">
        <v>6</v>
      </c>
      <c r="B20" s="84" t="s">
        <v>2536</v>
      </c>
      <c r="C20" s="84" t="s">
        <v>10</v>
      </c>
      <c r="D20" s="84" t="s">
        <v>2537</v>
      </c>
      <c r="E20" s="84" t="s">
        <v>1862</v>
      </c>
      <c r="F20" s="95">
        <v>4750</v>
      </c>
      <c r="G20" s="96"/>
    </row>
    <row r="21" spans="1:7" ht="15.75" x14ac:dyDescent="0.25">
      <c r="A21" s="5" t="s">
        <v>6</v>
      </c>
      <c r="B21" s="84" t="s">
        <v>2538</v>
      </c>
      <c r="C21" s="84" t="s">
        <v>10</v>
      </c>
      <c r="D21" s="84" t="s">
        <v>2539</v>
      </c>
      <c r="E21" s="84" t="s">
        <v>2540</v>
      </c>
      <c r="F21" s="95">
        <v>3500</v>
      </c>
      <c r="G21" s="96"/>
    </row>
    <row r="22" spans="1:7" ht="15.75" x14ac:dyDescent="0.25">
      <c r="A22" s="5" t="s">
        <v>6</v>
      </c>
      <c r="B22" s="84" t="s">
        <v>2541</v>
      </c>
      <c r="C22" s="84" t="s">
        <v>10</v>
      </c>
      <c r="D22" s="84" t="s">
        <v>2542</v>
      </c>
      <c r="E22" s="84" t="s">
        <v>2543</v>
      </c>
      <c r="F22" s="95">
        <v>250</v>
      </c>
      <c r="G22" s="96"/>
    </row>
    <row r="23" spans="1:7" ht="15.75" x14ac:dyDescent="0.25">
      <c r="A23" s="5" t="s">
        <v>6</v>
      </c>
      <c r="B23" s="84" t="s">
        <v>2533</v>
      </c>
      <c r="C23" s="84" t="s">
        <v>10</v>
      </c>
      <c r="D23" s="84" t="s">
        <v>2544</v>
      </c>
      <c r="E23" s="84" t="s">
        <v>2545</v>
      </c>
      <c r="F23" s="95">
        <v>6100</v>
      </c>
      <c r="G23" s="96"/>
    </row>
    <row r="24" spans="1:7" ht="15.75" x14ac:dyDescent="0.25">
      <c r="A24" s="5" t="s">
        <v>6</v>
      </c>
      <c r="B24" s="84" t="s">
        <v>1854</v>
      </c>
      <c r="C24" s="84" t="s">
        <v>10</v>
      </c>
      <c r="D24" s="84" t="s">
        <v>2546</v>
      </c>
      <c r="E24" s="84" t="s">
        <v>2547</v>
      </c>
      <c r="F24" s="95">
        <v>936</v>
      </c>
      <c r="G24" s="96"/>
    </row>
    <row r="25" spans="1:7" ht="15.75" x14ac:dyDescent="0.25">
      <c r="A25" s="5" t="s">
        <v>6</v>
      </c>
      <c r="B25" s="84" t="s">
        <v>2548</v>
      </c>
      <c r="C25" s="84" t="s">
        <v>10</v>
      </c>
      <c r="D25" s="84" t="s">
        <v>2549</v>
      </c>
      <c r="E25" s="84" t="s">
        <v>2550</v>
      </c>
      <c r="F25" s="95">
        <v>4500</v>
      </c>
      <c r="G25" s="96"/>
    </row>
    <row r="26" spans="1:7" ht="15.75" x14ac:dyDescent="0.25">
      <c r="A26" s="5" t="s">
        <v>6</v>
      </c>
      <c r="B26" s="84" t="s">
        <v>1878</v>
      </c>
      <c r="C26" s="84" t="s">
        <v>10</v>
      </c>
      <c r="D26" s="84" t="s">
        <v>2551</v>
      </c>
      <c r="E26" s="84" t="s">
        <v>152</v>
      </c>
      <c r="F26" s="95">
        <v>2700</v>
      </c>
      <c r="G26" s="96"/>
    </row>
    <row r="27" spans="1:7" ht="15.75" x14ac:dyDescent="0.25">
      <c r="A27" s="5" t="s">
        <v>6</v>
      </c>
      <c r="B27" s="84" t="s">
        <v>1353</v>
      </c>
      <c r="C27" s="84" t="s">
        <v>207</v>
      </c>
      <c r="D27" s="84">
        <v>8791522177</v>
      </c>
      <c r="E27" s="84" t="s">
        <v>2552</v>
      </c>
      <c r="F27" s="95">
        <v>108188.9</v>
      </c>
      <c r="G27" s="85"/>
    </row>
    <row r="28" spans="1:7" ht="15.75" x14ac:dyDescent="0.25">
      <c r="A28" s="5" t="s">
        <v>6</v>
      </c>
      <c r="B28" s="84" t="s">
        <v>1386</v>
      </c>
      <c r="C28" s="84" t="s">
        <v>10</v>
      </c>
      <c r="D28" s="84" t="s">
        <v>2553</v>
      </c>
      <c r="E28" s="84" t="s">
        <v>1358</v>
      </c>
      <c r="F28" s="95">
        <v>2700</v>
      </c>
      <c r="G28" s="96"/>
    </row>
    <row r="29" spans="1:7" ht="15.75" x14ac:dyDescent="0.25">
      <c r="A29" s="5" t="s">
        <v>6</v>
      </c>
      <c r="B29" s="84" t="s">
        <v>2554</v>
      </c>
      <c r="C29" s="84" t="s">
        <v>66</v>
      </c>
      <c r="D29" s="84" t="s">
        <v>2555</v>
      </c>
      <c r="E29" s="84" t="s">
        <v>2556</v>
      </c>
      <c r="F29" s="95">
        <v>8000</v>
      </c>
      <c r="G29" s="96"/>
    </row>
    <row r="30" spans="1:7" ht="15.75" x14ac:dyDescent="0.25">
      <c r="A30" s="5" t="s">
        <v>6</v>
      </c>
      <c r="B30" s="84" t="s">
        <v>2557</v>
      </c>
      <c r="C30" s="84" t="s">
        <v>10</v>
      </c>
      <c r="D30" s="84" t="s">
        <v>2558</v>
      </c>
      <c r="E30" s="84" t="s">
        <v>2280</v>
      </c>
      <c r="F30" s="95">
        <v>460.37</v>
      </c>
      <c r="G30" s="96"/>
    </row>
    <row r="31" spans="1:7" ht="15.75" x14ac:dyDescent="0.25">
      <c r="A31" s="5" t="s">
        <v>6</v>
      </c>
      <c r="B31" s="84" t="s">
        <v>2559</v>
      </c>
      <c r="C31" s="84" t="s">
        <v>10</v>
      </c>
      <c r="D31" s="84" t="s">
        <v>2653</v>
      </c>
      <c r="E31" s="84" t="s">
        <v>2560</v>
      </c>
      <c r="F31" s="95">
        <v>659.84</v>
      </c>
      <c r="G31" s="96"/>
    </row>
    <row r="32" spans="1:7" ht="15.75" x14ac:dyDescent="0.25">
      <c r="A32" s="5" t="s">
        <v>6</v>
      </c>
      <c r="B32" s="84" t="s">
        <v>46</v>
      </c>
      <c r="C32" s="84" t="s">
        <v>66</v>
      </c>
      <c r="D32" s="84"/>
      <c r="E32" s="84" t="s">
        <v>2561</v>
      </c>
      <c r="F32" s="95">
        <v>155750</v>
      </c>
      <c r="G32" s="96"/>
    </row>
    <row r="33" spans="1:7" ht="15.75" x14ac:dyDescent="0.25">
      <c r="A33" s="5" t="s">
        <v>6</v>
      </c>
      <c r="B33" s="84" t="s">
        <v>1717</v>
      </c>
      <c r="C33" s="84" t="s">
        <v>66</v>
      </c>
      <c r="D33" s="84" t="s">
        <v>2652</v>
      </c>
      <c r="E33" s="84" t="s">
        <v>2562</v>
      </c>
      <c r="F33" s="95">
        <v>10000</v>
      </c>
      <c r="G33" s="96"/>
    </row>
    <row r="34" spans="1:7" ht="15.75" x14ac:dyDescent="0.25">
      <c r="A34" s="5" t="s">
        <v>6</v>
      </c>
      <c r="B34" s="84" t="s">
        <v>2563</v>
      </c>
      <c r="C34" s="84" t="s">
        <v>66</v>
      </c>
      <c r="D34" s="84"/>
      <c r="E34" s="84" t="s">
        <v>2165</v>
      </c>
      <c r="F34" s="95">
        <v>26000</v>
      </c>
      <c r="G34" s="96"/>
    </row>
    <row r="35" spans="1:7" ht="15.75" x14ac:dyDescent="0.25">
      <c r="A35" s="5" t="s">
        <v>6</v>
      </c>
      <c r="B35" s="84" t="s">
        <v>2564</v>
      </c>
      <c r="C35" s="84" t="s">
        <v>10</v>
      </c>
      <c r="D35" s="84" t="s">
        <v>2565</v>
      </c>
      <c r="E35" s="84" t="s">
        <v>2566</v>
      </c>
      <c r="F35" s="95">
        <v>3700</v>
      </c>
      <c r="G35" s="96"/>
    </row>
    <row r="36" spans="1:7" ht="15.75" x14ac:dyDescent="0.25">
      <c r="A36" s="5" t="s">
        <v>6</v>
      </c>
      <c r="B36" s="84" t="s">
        <v>1356</v>
      </c>
      <c r="C36" s="84" t="s">
        <v>10</v>
      </c>
      <c r="D36" s="84" t="s">
        <v>2567</v>
      </c>
      <c r="E36" s="84" t="s">
        <v>2568</v>
      </c>
      <c r="F36" s="95">
        <v>9547.43</v>
      </c>
      <c r="G36" s="96"/>
    </row>
    <row r="37" spans="1:7" ht="15.75" x14ac:dyDescent="0.25">
      <c r="A37" s="5" t="s">
        <v>6</v>
      </c>
      <c r="B37" s="84" t="s">
        <v>998</v>
      </c>
      <c r="C37" s="84" t="s">
        <v>10</v>
      </c>
      <c r="D37" s="84" t="s">
        <v>2569</v>
      </c>
      <c r="E37" s="84" t="s">
        <v>2570</v>
      </c>
      <c r="F37" s="95">
        <v>2812</v>
      </c>
      <c r="G37" s="96"/>
    </row>
    <row r="38" spans="1:7" ht="15.75" x14ac:dyDescent="0.25">
      <c r="A38" s="5" t="s">
        <v>6</v>
      </c>
      <c r="B38" s="84" t="s">
        <v>2571</v>
      </c>
      <c r="C38" s="84" t="s">
        <v>10</v>
      </c>
      <c r="D38" s="84" t="s">
        <v>2572</v>
      </c>
      <c r="E38" s="84" t="s">
        <v>2573</v>
      </c>
      <c r="F38" s="95">
        <v>630.5</v>
      </c>
      <c r="G38" s="96"/>
    </row>
    <row r="39" spans="1:7" ht="15.75" x14ac:dyDescent="0.25">
      <c r="A39" s="5" t="s">
        <v>6</v>
      </c>
      <c r="B39" s="84" t="s">
        <v>942</v>
      </c>
      <c r="C39" s="84" t="s">
        <v>10</v>
      </c>
      <c r="D39" s="84" t="s">
        <v>2574</v>
      </c>
      <c r="E39" s="84" t="s">
        <v>2575</v>
      </c>
      <c r="F39" s="95">
        <v>15469.79</v>
      </c>
      <c r="G39" s="96"/>
    </row>
    <row r="40" spans="1:7" ht="31.5" x14ac:dyDescent="0.25">
      <c r="A40" s="5" t="s">
        <v>6</v>
      </c>
      <c r="B40" s="84" t="s">
        <v>2576</v>
      </c>
      <c r="C40" s="84" t="s">
        <v>66</v>
      </c>
      <c r="D40" s="84" t="s">
        <v>2577</v>
      </c>
      <c r="E40" s="84" t="s">
        <v>2578</v>
      </c>
      <c r="F40" s="95">
        <v>25000</v>
      </c>
      <c r="G40" s="96"/>
    </row>
    <row r="41" spans="1:7" ht="15.75" x14ac:dyDescent="0.25">
      <c r="A41" s="5" t="s">
        <v>6</v>
      </c>
      <c r="B41" s="84" t="s">
        <v>2579</v>
      </c>
      <c r="C41" s="84" t="s">
        <v>10</v>
      </c>
      <c r="D41" s="84" t="s">
        <v>2580</v>
      </c>
      <c r="E41" s="84" t="s">
        <v>440</v>
      </c>
      <c r="F41" s="95">
        <v>3500</v>
      </c>
      <c r="G41" s="96"/>
    </row>
    <row r="42" spans="1:7" ht="15.75" x14ac:dyDescent="0.25">
      <c r="A42" s="5" t="s">
        <v>6</v>
      </c>
      <c r="B42" s="84" t="s">
        <v>1460</v>
      </c>
      <c r="C42" s="84" t="s">
        <v>10</v>
      </c>
      <c r="D42" s="84" t="s">
        <v>2581</v>
      </c>
      <c r="E42" s="84" t="s">
        <v>2582</v>
      </c>
      <c r="F42" s="95">
        <v>521</v>
      </c>
      <c r="G42" s="96"/>
    </row>
    <row r="43" spans="1:7" ht="15.75" x14ac:dyDescent="0.25">
      <c r="A43" s="5" t="s">
        <v>6</v>
      </c>
      <c r="B43" s="84" t="s">
        <v>1460</v>
      </c>
      <c r="C43" s="84" t="s">
        <v>10</v>
      </c>
      <c r="D43" s="84" t="s">
        <v>2581</v>
      </c>
      <c r="E43" s="84" t="s">
        <v>2582</v>
      </c>
      <c r="F43" s="95">
        <v>90</v>
      </c>
      <c r="G43" s="96"/>
    </row>
    <row r="44" spans="1:7" ht="15.75" x14ac:dyDescent="0.25">
      <c r="A44" s="5" t="s">
        <v>6</v>
      </c>
      <c r="B44" s="84" t="s">
        <v>539</v>
      </c>
      <c r="C44" s="84" t="s">
        <v>10</v>
      </c>
      <c r="D44" s="84" t="s">
        <v>2583</v>
      </c>
      <c r="E44" s="84" t="s">
        <v>2584</v>
      </c>
      <c r="F44" s="95">
        <v>550</v>
      </c>
      <c r="G44" s="96"/>
    </row>
    <row r="45" spans="1:7" ht="15.75" x14ac:dyDescent="0.25">
      <c r="A45" s="5" t="s">
        <v>6</v>
      </c>
      <c r="B45" s="84" t="s">
        <v>20</v>
      </c>
      <c r="C45" s="84" t="s">
        <v>10</v>
      </c>
      <c r="D45" s="84" t="s">
        <v>2585</v>
      </c>
      <c r="E45" s="84" t="s">
        <v>2586</v>
      </c>
      <c r="F45" s="95">
        <v>875</v>
      </c>
      <c r="G45" s="96"/>
    </row>
    <row r="46" spans="1:7" ht="15.75" x14ac:dyDescent="0.25">
      <c r="A46" s="5" t="s">
        <v>6</v>
      </c>
      <c r="B46" s="84" t="s">
        <v>2587</v>
      </c>
      <c r="C46" s="84" t="s">
        <v>10</v>
      </c>
      <c r="D46" s="84" t="s">
        <v>2588</v>
      </c>
      <c r="E46" s="84" t="s">
        <v>2589</v>
      </c>
      <c r="F46" s="95">
        <v>3000</v>
      </c>
      <c r="G46" s="96"/>
    </row>
    <row r="47" spans="1:7" ht="15.75" x14ac:dyDescent="0.25">
      <c r="A47" s="5" t="s">
        <v>6</v>
      </c>
      <c r="B47" s="84" t="s">
        <v>2587</v>
      </c>
      <c r="C47" s="84" t="s">
        <v>10</v>
      </c>
      <c r="D47" s="84" t="s">
        <v>2588</v>
      </c>
      <c r="E47" s="84" t="s">
        <v>2589</v>
      </c>
      <c r="F47" s="95">
        <v>1500</v>
      </c>
      <c r="G47" s="96"/>
    </row>
    <row r="48" spans="1:7" ht="15.75" x14ac:dyDescent="0.25">
      <c r="A48" s="5" t="s">
        <v>6</v>
      </c>
      <c r="B48" s="84" t="s">
        <v>2587</v>
      </c>
      <c r="C48" s="84" t="s">
        <v>10</v>
      </c>
      <c r="D48" s="84" t="s">
        <v>2590</v>
      </c>
      <c r="E48" s="84" t="s">
        <v>2591</v>
      </c>
      <c r="F48" s="95">
        <v>1500</v>
      </c>
      <c r="G48" s="96"/>
    </row>
    <row r="49" spans="1:7" ht="15.75" x14ac:dyDescent="0.25">
      <c r="A49" s="5" t="s">
        <v>6</v>
      </c>
      <c r="B49" s="84" t="s">
        <v>2592</v>
      </c>
      <c r="C49" s="84" t="s">
        <v>10</v>
      </c>
      <c r="D49" s="84" t="s">
        <v>2593</v>
      </c>
      <c r="E49" s="84" t="s">
        <v>2594</v>
      </c>
      <c r="F49" s="95">
        <v>3949.95</v>
      </c>
      <c r="G49" s="96"/>
    </row>
    <row r="50" spans="1:7" ht="15.75" x14ac:dyDescent="0.25">
      <c r="A50" s="5" t="s">
        <v>6</v>
      </c>
      <c r="B50" s="84" t="s">
        <v>1071</v>
      </c>
      <c r="C50" s="84" t="s">
        <v>10</v>
      </c>
      <c r="D50" s="84" t="s">
        <v>2595</v>
      </c>
      <c r="E50" s="84" t="s">
        <v>2596</v>
      </c>
      <c r="F50" s="95">
        <v>1300</v>
      </c>
      <c r="G50" s="96"/>
    </row>
    <row r="51" spans="1:7" ht="31.5" x14ac:dyDescent="0.25">
      <c r="A51" s="5" t="s">
        <v>6</v>
      </c>
      <c r="B51" s="84" t="s">
        <v>2597</v>
      </c>
      <c r="C51" s="84" t="s">
        <v>66</v>
      </c>
      <c r="D51" s="84">
        <v>8768492481</v>
      </c>
      <c r="E51" s="84" t="s">
        <v>2598</v>
      </c>
      <c r="F51" s="95">
        <v>98000</v>
      </c>
      <c r="G51" s="96"/>
    </row>
    <row r="52" spans="1:7" ht="15.75" x14ac:dyDescent="0.25">
      <c r="A52" s="5" t="s">
        <v>6</v>
      </c>
      <c r="B52" s="84" t="s">
        <v>2599</v>
      </c>
      <c r="C52" s="84" t="s">
        <v>10</v>
      </c>
      <c r="D52" s="84" t="s">
        <v>2600</v>
      </c>
      <c r="E52" s="84" t="s">
        <v>2601</v>
      </c>
      <c r="F52" s="95">
        <v>10000</v>
      </c>
      <c r="G52" s="96"/>
    </row>
    <row r="53" spans="1:7" ht="15.75" x14ac:dyDescent="0.25">
      <c r="A53" s="5" t="s">
        <v>6</v>
      </c>
      <c r="B53" s="84" t="s">
        <v>1666</v>
      </c>
      <c r="C53" s="84" t="s">
        <v>10</v>
      </c>
      <c r="D53" s="84" t="s">
        <v>2602</v>
      </c>
      <c r="E53" s="84" t="s">
        <v>2603</v>
      </c>
      <c r="F53" s="95">
        <v>537.5</v>
      </c>
      <c r="G53" s="96"/>
    </row>
    <row r="54" spans="1:7" ht="15.75" x14ac:dyDescent="0.25">
      <c r="A54" s="5" t="s">
        <v>6</v>
      </c>
      <c r="B54" s="84" t="s">
        <v>1209</v>
      </c>
      <c r="C54" s="84" t="s">
        <v>10</v>
      </c>
      <c r="D54" s="84" t="s">
        <v>2604</v>
      </c>
      <c r="E54" s="84" t="s">
        <v>2605</v>
      </c>
      <c r="F54" s="95">
        <v>5660</v>
      </c>
      <c r="G54" s="96"/>
    </row>
    <row r="55" spans="1:7" ht="15.75" x14ac:dyDescent="0.25">
      <c r="A55" s="5" t="s">
        <v>6</v>
      </c>
      <c r="B55" s="84" t="s">
        <v>2606</v>
      </c>
      <c r="C55" s="84" t="s">
        <v>10</v>
      </c>
      <c r="D55" s="84" t="s">
        <v>2607</v>
      </c>
      <c r="E55" s="84" t="s">
        <v>2608</v>
      </c>
      <c r="F55" s="95">
        <v>5700</v>
      </c>
      <c r="G55" s="96"/>
    </row>
    <row r="56" spans="1:7" ht="15.75" x14ac:dyDescent="0.25">
      <c r="A56" s="5" t="s">
        <v>6</v>
      </c>
      <c r="B56" s="84" t="s">
        <v>2609</v>
      </c>
      <c r="C56" s="84" t="s">
        <v>10</v>
      </c>
      <c r="D56" s="84" t="s">
        <v>2610</v>
      </c>
      <c r="E56" s="84" t="s">
        <v>2611</v>
      </c>
      <c r="F56" s="95">
        <v>10000</v>
      </c>
      <c r="G56" s="96"/>
    </row>
    <row r="57" spans="1:7" ht="15.75" x14ac:dyDescent="0.25">
      <c r="A57" s="5" t="s">
        <v>6</v>
      </c>
      <c r="B57" s="84" t="s">
        <v>2612</v>
      </c>
      <c r="C57" s="84" t="s">
        <v>66</v>
      </c>
      <c r="D57" s="84">
        <v>8797016740</v>
      </c>
      <c r="E57" s="84" t="s">
        <v>2613</v>
      </c>
      <c r="F57" s="95">
        <v>37390</v>
      </c>
      <c r="G57" s="96"/>
    </row>
    <row r="58" spans="1:7" ht="15.75" x14ac:dyDescent="0.25">
      <c r="A58" s="5" t="s">
        <v>6</v>
      </c>
      <c r="B58" s="84" t="s">
        <v>2614</v>
      </c>
      <c r="C58" s="84" t="s">
        <v>10</v>
      </c>
      <c r="D58" s="84" t="s">
        <v>2615</v>
      </c>
      <c r="E58" s="84" t="s">
        <v>2616</v>
      </c>
      <c r="F58" s="95">
        <v>900</v>
      </c>
      <c r="G58" s="96"/>
    </row>
    <row r="59" spans="1:7" ht="15.75" x14ac:dyDescent="0.25">
      <c r="A59" s="5" t="s">
        <v>6</v>
      </c>
      <c r="B59" s="84" t="s">
        <v>2617</v>
      </c>
      <c r="C59" s="84" t="s">
        <v>10</v>
      </c>
      <c r="D59" s="84" t="s">
        <v>2618</v>
      </c>
      <c r="E59" s="84" t="s">
        <v>2619</v>
      </c>
      <c r="F59" s="95">
        <v>2700</v>
      </c>
      <c r="G59" s="96"/>
    </row>
    <row r="60" spans="1:7" ht="15.75" x14ac:dyDescent="0.25">
      <c r="A60" s="5" t="s">
        <v>6</v>
      </c>
      <c r="B60" s="84" t="s">
        <v>2620</v>
      </c>
      <c r="C60" s="84" t="s">
        <v>10</v>
      </c>
      <c r="D60" s="84" t="s">
        <v>2621</v>
      </c>
      <c r="E60" s="84" t="s">
        <v>2622</v>
      </c>
      <c r="F60" s="95">
        <v>27700</v>
      </c>
      <c r="G60" s="96"/>
    </row>
    <row r="61" spans="1:7" ht="15.75" x14ac:dyDescent="0.25">
      <c r="A61" s="5" t="s">
        <v>6</v>
      </c>
      <c r="B61" s="84" t="s">
        <v>2623</v>
      </c>
      <c r="C61" s="84" t="s">
        <v>10</v>
      </c>
      <c r="D61" s="84" t="s">
        <v>2624</v>
      </c>
      <c r="E61" s="84" t="s">
        <v>2625</v>
      </c>
      <c r="F61" s="95">
        <v>2000</v>
      </c>
      <c r="G61" s="96"/>
    </row>
    <row r="62" spans="1:7" ht="15.75" x14ac:dyDescent="0.25">
      <c r="A62" s="5" t="s">
        <v>6</v>
      </c>
      <c r="B62" s="84" t="s">
        <v>2626</v>
      </c>
      <c r="C62" s="84" t="s">
        <v>10</v>
      </c>
      <c r="D62" s="84" t="s">
        <v>2627</v>
      </c>
      <c r="E62" s="84" t="s">
        <v>2628</v>
      </c>
      <c r="F62" s="95">
        <v>19920</v>
      </c>
      <c r="G62" s="96"/>
    </row>
    <row r="63" spans="1:7" ht="31.5" x14ac:dyDescent="0.25">
      <c r="A63" s="5" t="s">
        <v>6</v>
      </c>
      <c r="B63" s="84" t="s">
        <v>2629</v>
      </c>
      <c r="C63" s="84" t="s">
        <v>65</v>
      </c>
      <c r="D63" s="84"/>
      <c r="E63" s="84" t="s">
        <v>2630</v>
      </c>
      <c r="F63" s="95">
        <v>45000</v>
      </c>
      <c r="G63" s="96"/>
    </row>
    <row r="64" spans="1:7" ht="15.75" x14ac:dyDescent="0.25">
      <c r="A64" s="5" t="s">
        <v>6</v>
      </c>
      <c r="B64" s="84" t="s">
        <v>1460</v>
      </c>
      <c r="C64" s="84" t="s">
        <v>10</v>
      </c>
      <c r="D64" s="84" t="s">
        <v>2631</v>
      </c>
      <c r="E64" s="84" t="s">
        <v>443</v>
      </c>
      <c r="F64" s="95">
        <v>1384</v>
      </c>
      <c r="G64" s="96"/>
    </row>
    <row r="65" spans="1:7" ht="15.75" x14ac:dyDescent="0.25">
      <c r="A65" s="5" t="s">
        <v>6</v>
      </c>
      <c r="B65" s="84" t="s">
        <v>2632</v>
      </c>
      <c r="C65" s="84" t="s">
        <v>66</v>
      </c>
      <c r="D65" s="84">
        <v>797612406</v>
      </c>
      <c r="E65" s="84" t="s">
        <v>562</v>
      </c>
      <c r="F65" s="95">
        <v>60000</v>
      </c>
      <c r="G65" s="96"/>
    </row>
    <row r="66" spans="1:7" ht="31.5" x14ac:dyDescent="0.25">
      <c r="A66" s="5" t="s">
        <v>6</v>
      </c>
      <c r="B66" s="84" t="s">
        <v>617</v>
      </c>
      <c r="C66" s="84" t="s">
        <v>10</v>
      </c>
      <c r="D66" s="84" t="s">
        <v>2633</v>
      </c>
      <c r="E66" s="84" t="s">
        <v>2634</v>
      </c>
      <c r="F66" s="95">
        <v>10000</v>
      </c>
      <c r="G66" s="96"/>
    </row>
    <row r="67" spans="1:7" ht="31.5" x14ac:dyDescent="0.25">
      <c r="A67" s="5" t="s">
        <v>6</v>
      </c>
      <c r="B67" s="84" t="s">
        <v>2635</v>
      </c>
      <c r="C67" s="84" t="s">
        <v>10</v>
      </c>
      <c r="D67" s="84" t="s">
        <v>2636</v>
      </c>
      <c r="E67" s="84" t="s">
        <v>2637</v>
      </c>
      <c r="F67" s="95">
        <v>7600</v>
      </c>
      <c r="G67" s="96"/>
    </row>
  </sheetData>
  <mergeCells count="1">
    <mergeCell ref="A1:F1"/>
  </mergeCells>
  <pageMargins left="0.7" right="0.7" top="0.75" bottom="0.75" header="0.3" footer="0.3"/>
  <pageSetup paperSize="8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Preziosi</dc:creator>
  <cp:lastModifiedBy>UtenteScabec</cp:lastModifiedBy>
  <dcterms:created xsi:type="dcterms:W3CDTF">2021-06-30T09:24:58Z</dcterms:created>
  <dcterms:modified xsi:type="dcterms:W3CDTF">2021-06-30T14:58:03Z</dcterms:modified>
</cp:coreProperties>
</file>